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iten_jan\Desktop\Einführungsmaterialien\OpenImis\Costing tool\"/>
    </mc:Choice>
  </mc:AlternateContent>
  <bookViews>
    <workbookView xWindow="0" yWindow="0" windowWidth="19140" windowHeight="5625" activeTab="1"/>
  </bookViews>
  <sheets>
    <sheet name="Tabelle1" sheetId="1" r:id="rId1"/>
    <sheet name="Rollout user training" sheetId="2" r:id="rId2"/>
    <sheet name="training of trainer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F17" i="1" s="1"/>
  <c r="B12" i="2" l="1"/>
  <c r="B14" i="2" l="1"/>
  <c r="B16" i="2"/>
  <c r="D16" i="2"/>
  <c r="B18" i="2"/>
  <c r="B20" i="2" l="1"/>
  <c r="F21" i="1" s="1"/>
</calcChain>
</file>

<file path=xl/sharedStrings.xml><?xml version="1.0" encoding="utf-8"?>
<sst xmlns="http://schemas.openxmlformats.org/spreadsheetml/2006/main" count="77" uniqueCount="73">
  <si>
    <t>Estimator</t>
  </si>
  <si>
    <t>Project Cost Estimation</t>
  </si>
  <si>
    <t>Date</t>
  </si>
  <si>
    <t>Project Name</t>
  </si>
  <si>
    <t>Project Manager</t>
  </si>
  <si>
    <t>Remarks</t>
  </si>
  <si>
    <t>Project</t>
  </si>
  <si>
    <t>Total Cost</t>
  </si>
  <si>
    <t>Status</t>
  </si>
  <si>
    <t>Total</t>
  </si>
  <si>
    <t>One time costs</t>
  </si>
  <si>
    <t>IT analysis</t>
  </si>
  <si>
    <t>Software prototyping &amp; testing</t>
  </si>
  <si>
    <t>Requirements and average costs</t>
  </si>
  <si>
    <t xml:space="preserve">Local logistis </t>
  </si>
  <si>
    <t xml:space="preserve">Server related costs (license, hosting charges, security related costs, antivirus) 
</t>
  </si>
  <si>
    <t>IT hardware</t>
  </si>
  <si>
    <t>Updated patent files printing (with carbon copy)</t>
  </si>
  <si>
    <t xml:space="preserve">rollout users trainings </t>
  </si>
  <si>
    <t>Recuring costs</t>
  </si>
  <si>
    <t xml:space="preserve">HR and office running for openIMIS maintenance at HQ
</t>
  </si>
  <si>
    <t xml:space="preserve">Server related costs (hosting costs, recurring software license costs
</t>
  </si>
  <si>
    <t xml:space="preserve">Refresher trainings for users at various levels 
</t>
  </si>
  <si>
    <t xml:space="preserve">Support structure 
</t>
  </si>
  <si>
    <t xml:space="preserve">IT Maintenance/ software development charges (if applicable)
</t>
  </si>
  <si>
    <t>office IT equipment</t>
  </si>
  <si>
    <t>Cost of running the office</t>
  </si>
  <si>
    <t>printing enrollement forms</t>
  </si>
  <si>
    <t>ID CARDS</t>
  </si>
  <si>
    <t>Mobile phones</t>
  </si>
  <si>
    <t>External sms gateway charges</t>
  </si>
  <si>
    <t>Mobile payment transaction costs</t>
  </si>
  <si>
    <t>Quantity (capacity or hours)</t>
  </si>
  <si>
    <t>IT systeme administrator</t>
  </si>
  <si>
    <t>Server Administrator</t>
  </si>
  <si>
    <t>Data entry clerk</t>
  </si>
  <si>
    <t>software developper</t>
  </si>
  <si>
    <t>Number of Trainings per month per Trainer (usually 2)</t>
  </si>
  <si>
    <t>Number of Trainers per Training (usually 2):</t>
  </si>
  <si>
    <t>Number of available trainers:</t>
  </si>
  <si>
    <t>Number of Users to be trained:</t>
  </si>
  <si>
    <t>Results:</t>
  </si>
  <si>
    <t>Costs of Training during roll out phase</t>
  </si>
  <si>
    <t>please insert individual data in table 2</t>
  </si>
  <si>
    <t>Cost per Trainer per day:</t>
  </si>
  <si>
    <t>Estimated Number of Users per training (recommended max.25):</t>
  </si>
  <si>
    <t>openIMIS</t>
  </si>
  <si>
    <t>units</t>
  </si>
  <si>
    <t>unit cost</t>
  </si>
  <si>
    <t>Training material</t>
  </si>
  <si>
    <t>depending on country context</t>
  </si>
  <si>
    <t xml:space="preserve">Trainings of trainers (tech and users) 
- Local logistics/ facility/ equipment 
- Training delivery 10.000
</t>
  </si>
  <si>
    <t>Other costs/ depending on country/programme needs</t>
  </si>
  <si>
    <t>Personel requirements, monthly payments</t>
  </si>
  <si>
    <t>average days per training (openIMIS experience is 4):</t>
  </si>
  <si>
    <t>estimation of accomodation cost per training session</t>
  </si>
  <si>
    <t>estimation of average travel cost per training session</t>
  </si>
  <si>
    <t>estimation of catering cost per training</t>
  </si>
  <si>
    <t>estimation of average venue cost per training</t>
  </si>
  <si>
    <t>Months needed for roll out training:</t>
  </si>
  <si>
    <t xml:space="preserve">Total Number of Trainer days </t>
  </si>
  <si>
    <t>Cost of trainers:</t>
  </si>
  <si>
    <t>Sum of other training session related costs</t>
  </si>
  <si>
    <t>Total training costs</t>
  </si>
  <si>
    <t>buy server?</t>
  </si>
  <si>
    <r>
      <rPr>
        <b/>
        <sz val="11"/>
        <color theme="1"/>
        <rFont val="Calibri"/>
        <family val="2"/>
        <scheme val="minor"/>
      </rPr>
      <t>Total number of training sessions(</t>
    </r>
    <r>
      <rPr>
        <sz val="10"/>
        <color theme="1"/>
        <rFont val="Arial"/>
        <family val="2"/>
      </rPr>
      <t>=Number of Users divided by estimated number of users per training)</t>
    </r>
  </si>
  <si>
    <t>please insert individual data in table 3</t>
  </si>
  <si>
    <r>
      <t xml:space="preserve"> 1. please fill in </t>
    </r>
    <r>
      <rPr>
        <b/>
        <i/>
        <sz val="11"/>
        <color theme="5"/>
        <rFont val="Calibri"/>
        <family val="2"/>
        <scheme val="minor"/>
      </rPr>
      <t>orange</t>
    </r>
    <r>
      <rPr>
        <b/>
        <i/>
        <sz val="11"/>
        <color theme="1"/>
        <rFont val="Calibri"/>
        <family val="2"/>
        <scheme val="minor"/>
      </rPr>
      <t xml:space="preserve"> fields (numbers in </t>
    </r>
    <r>
      <rPr>
        <b/>
        <i/>
        <sz val="11"/>
        <color rgb="FFFFFF00"/>
        <rFont val="Calibri"/>
        <family val="2"/>
        <scheme val="minor"/>
      </rPr>
      <t xml:space="preserve">yellow </t>
    </r>
    <r>
      <rPr>
        <b/>
        <i/>
        <sz val="11"/>
        <rFont val="Calibri"/>
        <family val="2"/>
        <scheme val="minor"/>
      </rPr>
      <t>optional)</t>
    </r>
    <r>
      <rPr>
        <b/>
        <i/>
        <sz val="11"/>
        <color theme="1"/>
        <rFont val="Calibri"/>
        <family val="2"/>
        <scheme val="minor"/>
      </rPr>
      <t>:</t>
    </r>
  </si>
  <si>
    <r>
      <t xml:space="preserve"> 1. please fill in </t>
    </r>
    <r>
      <rPr>
        <b/>
        <i/>
        <sz val="11"/>
        <color theme="5"/>
        <rFont val="Calibri"/>
        <family val="2"/>
        <scheme val="minor"/>
      </rPr>
      <t>orange</t>
    </r>
    <r>
      <rPr>
        <b/>
        <i/>
        <sz val="11"/>
        <color theme="1"/>
        <rFont val="Calibri"/>
        <family val="2"/>
        <scheme val="minor"/>
      </rPr>
      <t xml:space="preserve"> fields (numbers in </t>
    </r>
    <r>
      <rPr>
        <b/>
        <i/>
        <sz val="11"/>
        <color rgb="FFFFFF00"/>
        <rFont val="Calibri"/>
        <family val="2"/>
        <scheme val="minor"/>
      </rPr>
      <t xml:space="preserve">yellow </t>
    </r>
    <r>
      <rPr>
        <b/>
        <i/>
        <sz val="11"/>
        <color theme="1"/>
        <rFont val="Calibri"/>
        <family val="2"/>
        <scheme val="minor"/>
      </rPr>
      <t>optional):</t>
    </r>
  </si>
  <si>
    <t>estimation of catering cost for training</t>
  </si>
  <si>
    <t>estimation of venue cost for training</t>
  </si>
  <si>
    <t>Cost of training personal from OI team for 3-4 days approximately:</t>
  </si>
  <si>
    <t>estimation of average travel cost (local trainers) per training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</si>
</sst>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&quot;$&quot;#,##0_);[Red]\(&quot;$&quot;#,##0\)"/>
    <numFmt numFmtId="165" formatCode="[$-409]d\-mmm\-yy;@"/>
    <numFmt numFmtId="166" formatCode="_-[$$-409]* #,##0.00_ ;_-[$$-409]* \-#,##0.00\ ;_-[$$-409]* &quot;-&quot;??_ ;_-@_ 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2"/>
      </right>
      <top style="thin">
        <color theme="0" tint="-0.1499679555650502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2"/>
      </left>
      <right/>
      <top style="thin">
        <color theme="0" tint="-0.14996795556505021"/>
      </top>
      <bottom/>
      <diagonal/>
    </border>
    <border>
      <left style="thin">
        <color theme="2"/>
      </left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1" fillId="12" borderId="26" applyNumberFormat="0" applyAlignment="0" applyProtection="0"/>
    <xf numFmtId="0" fontId="12" fillId="13" borderId="26" applyNumberFormat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1" applyFill="1"/>
    <xf numFmtId="0" fontId="3" fillId="3" borderId="0" xfId="1" applyFont="1" applyFill="1" applyAlignment="1">
      <alignment vertical="center"/>
    </xf>
    <xf numFmtId="0" fontId="2" fillId="2" borderId="0" xfId="1" applyFill="1" applyAlignment="1"/>
    <xf numFmtId="0" fontId="2" fillId="2" borderId="0" xfId="1" applyFill="1" applyAlignment="1">
      <alignment wrapText="1"/>
    </xf>
    <xf numFmtId="0" fontId="2" fillId="3" borderId="1" xfId="1" applyFill="1" applyBorder="1" applyAlignment="1">
      <alignment horizontal="center"/>
    </xf>
    <xf numFmtId="0" fontId="4" fillId="4" borderId="0" xfId="1" applyFont="1" applyFill="1" applyAlignment="1">
      <alignment vertical="center"/>
    </xf>
    <xf numFmtId="0" fontId="2" fillId="3" borderId="2" xfId="1" applyFill="1" applyBorder="1" applyAlignment="1"/>
    <xf numFmtId="0" fontId="3" fillId="4" borderId="0" xfId="1" applyFont="1" applyFill="1" applyAlignment="1">
      <alignment vertical="center"/>
    </xf>
    <xf numFmtId="0" fontId="2" fillId="3" borderId="3" xfId="1" applyFill="1" applyBorder="1" applyAlignment="1"/>
    <xf numFmtId="0" fontId="2" fillId="4" borderId="5" xfId="1" applyFill="1" applyBorder="1" applyAlignment="1"/>
    <xf numFmtId="0" fontId="2" fillId="4" borderId="6" xfId="1" applyFill="1" applyBorder="1"/>
    <xf numFmtId="0" fontId="5" fillId="6" borderId="1" xfId="1" applyFont="1" applyFill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164" fontId="5" fillId="7" borderId="1" xfId="1" applyNumberFormat="1" applyFont="1" applyFill="1" applyBorder="1" applyAlignment="1">
      <alignment horizontal="center" vertical="center" wrapText="1"/>
    </xf>
    <xf numFmtId="0" fontId="2" fillId="4" borderId="7" xfId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 vertical="center" wrapText="1"/>
    </xf>
    <xf numFmtId="0" fontId="2" fillId="2" borderId="0" xfId="1" applyFill="1" applyAlignment="1">
      <alignment horizontal="left"/>
    </xf>
    <xf numFmtId="0" fontId="9" fillId="10" borderId="21" xfId="0" applyFont="1" applyFill="1" applyBorder="1" applyAlignment="1">
      <alignment horizontal="left" vertical="center" wrapText="1" readingOrder="1"/>
    </xf>
    <xf numFmtId="0" fontId="2" fillId="8" borderId="4" xfId="1" applyFill="1" applyBorder="1" applyAlignment="1"/>
    <xf numFmtId="0" fontId="10" fillId="10" borderId="20" xfId="0" applyFont="1" applyFill="1" applyBorder="1" applyAlignment="1">
      <alignment horizontal="left" vertical="center" wrapText="1" readingOrder="1"/>
    </xf>
    <xf numFmtId="0" fontId="9" fillId="10" borderId="22" xfId="0" applyFont="1" applyFill="1" applyBorder="1" applyAlignment="1">
      <alignment horizontal="left" vertical="center" wrapText="1" readingOrder="1"/>
    </xf>
    <xf numFmtId="0" fontId="9" fillId="10" borderId="0" xfId="0" applyFont="1" applyFill="1" applyBorder="1" applyAlignment="1">
      <alignment horizontal="left" vertical="center" wrapText="1" readingOrder="1"/>
    </xf>
    <xf numFmtId="0" fontId="6" fillId="2" borderId="0" xfId="1" applyFont="1" applyFill="1" applyAlignment="1"/>
    <xf numFmtId="0" fontId="9" fillId="10" borderId="21" xfId="0" applyFont="1" applyFill="1" applyBorder="1" applyAlignment="1">
      <alignment vertical="center" wrapText="1"/>
    </xf>
    <xf numFmtId="0" fontId="9" fillId="10" borderId="22" xfId="0" applyFont="1" applyFill="1" applyBorder="1" applyAlignment="1">
      <alignment vertical="center" wrapText="1"/>
    </xf>
    <xf numFmtId="0" fontId="9" fillId="10" borderId="0" xfId="0" applyFont="1" applyFill="1" applyBorder="1" applyAlignment="1">
      <alignment vertical="center" wrapText="1"/>
    </xf>
    <xf numFmtId="0" fontId="9" fillId="10" borderId="0" xfId="0" applyFont="1" applyFill="1" applyAlignment="1">
      <alignment vertical="center" wrapText="1"/>
    </xf>
    <xf numFmtId="0" fontId="6" fillId="3" borderId="1" xfId="1" applyFont="1" applyFill="1" applyBorder="1" applyAlignment="1">
      <alignment wrapText="1"/>
    </xf>
    <xf numFmtId="0" fontId="6" fillId="3" borderId="1" xfId="1" applyFont="1" applyFill="1" applyBorder="1" applyAlignment="1"/>
    <xf numFmtId="0" fontId="1" fillId="0" borderId="0" xfId="0" applyFont="1" applyAlignment="1"/>
    <xf numFmtId="0" fontId="2" fillId="11" borderId="1" xfId="1" applyFill="1" applyBorder="1" applyAlignment="1">
      <alignment horizontal="center"/>
    </xf>
    <xf numFmtId="0" fontId="5" fillId="11" borderId="1" xfId="1" applyFont="1" applyFill="1" applyBorder="1" applyAlignment="1">
      <alignment horizontal="center" vertical="center" wrapText="1"/>
    </xf>
    <xf numFmtId="164" fontId="5" fillId="11" borderId="1" xfId="1" applyNumberFormat="1" applyFont="1" applyFill="1" applyBorder="1" applyAlignment="1">
      <alignment horizontal="center" vertical="center" wrapText="1"/>
    </xf>
    <xf numFmtId="0" fontId="2" fillId="11" borderId="2" xfId="1" applyFill="1" applyBorder="1" applyAlignment="1"/>
    <xf numFmtId="0" fontId="2" fillId="3" borderId="23" xfId="1" applyFill="1" applyBorder="1" applyAlignment="1">
      <alignment horizontal="center"/>
    </xf>
    <xf numFmtId="0" fontId="6" fillId="3" borderId="23" xfId="1" applyFont="1" applyFill="1" applyBorder="1" applyAlignment="1"/>
    <xf numFmtId="0" fontId="2" fillId="5" borderId="1" xfId="1" applyFill="1" applyBorder="1" applyAlignment="1">
      <alignment horizontal="center"/>
    </xf>
    <xf numFmtId="0" fontId="6" fillId="5" borderId="1" xfId="1" applyFont="1" applyFill="1" applyBorder="1" applyAlignment="1"/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2" fillId="0" borderId="2" xfId="1" applyFill="1" applyBorder="1" applyAlignment="1"/>
    <xf numFmtId="0" fontId="2" fillId="6" borderId="23" xfId="1" applyFill="1" applyBorder="1" applyAlignment="1">
      <alignment horizontal="center"/>
    </xf>
    <xf numFmtId="0" fontId="5" fillId="6" borderId="0" xfId="1" applyFont="1" applyFill="1" applyBorder="1" applyAlignment="1">
      <alignment horizontal="center" vertical="center" wrapText="1"/>
    </xf>
    <xf numFmtId="0" fontId="2" fillId="6" borderId="2" xfId="1" applyFill="1" applyBorder="1" applyAlignment="1"/>
    <xf numFmtId="0" fontId="2" fillId="10" borderId="23" xfId="1" applyFill="1" applyBorder="1" applyAlignment="1">
      <alignment horizontal="center"/>
    </xf>
    <xf numFmtId="0" fontId="2" fillId="10" borderId="2" xfId="1" applyFill="1" applyBorder="1" applyAlignment="1"/>
    <xf numFmtId="164" fontId="5" fillId="7" borderId="19" xfId="1" applyNumberFormat="1" applyFont="1" applyFill="1" applyBorder="1" applyAlignment="1">
      <alignment horizontal="center" vertical="center" wrapText="1"/>
    </xf>
    <xf numFmtId="0" fontId="5" fillId="7" borderId="24" xfId="1" applyFont="1" applyFill="1" applyBorder="1" applyAlignment="1">
      <alignment horizontal="center" vertical="center" wrapText="1"/>
    </xf>
    <xf numFmtId="0" fontId="5" fillId="7" borderId="25" xfId="1" applyFont="1" applyFill="1" applyBorder="1" applyAlignment="1">
      <alignment horizontal="center" vertical="center" wrapText="1"/>
    </xf>
    <xf numFmtId="164" fontId="5" fillId="7" borderId="18" xfId="1" applyNumberFormat="1" applyFont="1" applyFill="1" applyBorder="1" applyAlignment="1">
      <alignment horizontal="center" vertical="center" wrapText="1"/>
    </xf>
    <xf numFmtId="0" fontId="2" fillId="8" borderId="4" xfId="1" applyFill="1" applyBorder="1" applyAlignment="1">
      <alignment wrapText="1"/>
    </xf>
    <xf numFmtId="0" fontId="2" fillId="3" borderId="5" xfId="1" applyFill="1" applyBorder="1" applyAlignment="1">
      <alignment horizontal="center" vertical="center"/>
    </xf>
    <xf numFmtId="0" fontId="2" fillId="0" borderId="0" xfId="1"/>
    <xf numFmtId="0" fontId="11" fillId="12" borderId="24" xfId="2" applyBorder="1"/>
    <xf numFmtId="166" fontId="13" fillId="12" borderId="24" xfId="2" applyNumberFormat="1" applyFont="1" applyBorder="1"/>
    <xf numFmtId="0" fontId="2" fillId="14" borderId="24" xfId="1" applyFill="1" applyBorder="1" applyAlignment="1">
      <alignment wrapText="1"/>
    </xf>
    <xf numFmtId="0" fontId="2" fillId="0" borderId="0" xfId="1" applyAlignment="1"/>
    <xf numFmtId="0" fontId="14" fillId="0" borderId="0" xfId="1" applyFont="1" applyAlignment="1"/>
    <xf numFmtId="0" fontId="2" fillId="0" borderId="0" xfId="1" applyAlignment="1">
      <alignment wrapText="1"/>
    </xf>
    <xf numFmtId="0" fontId="2" fillId="4" borderId="5" xfId="1" applyFill="1" applyBorder="1" applyAlignment="1">
      <alignment wrapText="1"/>
    </xf>
    <xf numFmtId="0" fontId="18" fillId="11" borderId="1" xfId="1" applyFont="1" applyFill="1" applyBorder="1" applyAlignment="1"/>
    <xf numFmtId="0" fontId="18" fillId="6" borderId="23" xfId="1" applyFont="1" applyFill="1" applyBorder="1" applyAlignment="1"/>
    <xf numFmtId="0" fontId="6" fillId="14" borderId="23" xfId="1" applyFont="1" applyFill="1" applyBorder="1" applyAlignment="1"/>
    <xf numFmtId="0" fontId="6" fillId="14" borderId="18" xfId="1" applyFont="1" applyFill="1" applyBorder="1" applyAlignment="1"/>
    <xf numFmtId="0" fontId="9" fillId="14" borderId="0" xfId="0" applyFont="1" applyFill="1" applyBorder="1" applyAlignment="1">
      <alignment vertical="center" wrapText="1"/>
    </xf>
    <xf numFmtId="0" fontId="9" fillId="14" borderId="0" xfId="0" applyFont="1" applyFill="1" applyAlignment="1">
      <alignment vertical="center" wrapText="1"/>
    </xf>
    <xf numFmtId="0" fontId="10" fillId="14" borderId="20" xfId="0" applyFont="1" applyFill="1" applyBorder="1" applyAlignment="1">
      <alignment vertical="center" wrapText="1"/>
    </xf>
    <xf numFmtId="0" fontId="11" fillId="14" borderId="24" xfId="2" applyFill="1" applyBorder="1"/>
    <xf numFmtId="0" fontId="2" fillId="0" borderId="0" xfId="1" applyBorder="1" applyAlignment="1">
      <alignment wrapText="1"/>
    </xf>
    <xf numFmtId="0" fontId="2" fillId="7" borderId="24" xfId="1" applyFill="1" applyBorder="1" applyAlignment="1">
      <alignment horizontal="center"/>
    </xf>
    <xf numFmtId="0" fontId="13" fillId="14" borderId="24" xfId="2" applyFont="1" applyFill="1" applyBorder="1"/>
    <xf numFmtId="0" fontId="14" fillId="0" borderId="0" xfId="1" applyFont="1" applyBorder="1" applyAlignment="1"/>
    <xf numFmtId="0" fontId="2" fillId="0" borderId="0" xfId="1" applyBorder="1" applyAlignment="1"/>
    <xf numFmtId="0" fontId="2" fillId="7" borderId="8" xfId="1" applyFill="1" applyBorder="1" applyAlignment="1">
      <alignment horizontal="left" vertical="center" indent="1"/>
    </xf>
    <xf numFmtId="0" fontId="2" fillId="7" borderId="17" xfId="1" applyFill="1" applyBorder="1" applyAlignment="1">
      <alignment horizontal="left" vertical="center" indent="1"/>
    </xf>
    <xf numFmtId="0" fontId="8" fillId="7" borderId="8" xfId="1" applyFont="1" applyFill="1" applyBorder="1" applyAlignment="1">
      <alignment horizontal="left" vertical="center" indent="1"/>
    </xf>
    <xf numFmtId="0" fontId="8" fillId="7" borderId="17" xfId="1" applyFont="1" applyFill="1" applyBorder="1" applyAlignment="1">
      <alignment horizontal="left" vertical="center" indent="1"/>
    </xf>
    <xf numFmtId="0" fontId="2" fillId="2" borderId="8" xfId="1" applyFill="1" applyBorder="1" applyAlignment="1">
      <alignment horizontal="left"/>
    </xf>
    <xf numFmtId="0" fontId="2" fillId="2" borderId="9" xfId="1" applyFill="1" applyBorder="1" applyAlignment="1">
      <alignment horizontal="left"/>
    </xf>
    <xf numFmtId="0" fontId="8" fillId="9" borderId="8" xfId="1" applyFont="1" applyFill="1" applyBorder="1" applyAlignment="1">
      <alignment horizontal="left" vertical="center" indent="1"/>
    </xf>
    <xf numFmtId="0" fontId="8" fillId="9" borderId="17" xfId="1" applyFont="1" applyFill="1" applyBorder="1" applyAlignment="1">
      <alignment horizontal="left" vertical="center" indent="1"/>
    </xf>
    <xf numFmtId="0" fontId="7" fillId="7" borderId="8" xfId="1" applyFont="1" applyFill="1" applyBorder="1" applyAlignment="1">
      <alignment horizontal="center"/>
    </xf>
    <xf numFmtId="0" fontId="7" fillId="7" borderId="9" xfId="1" applyFont="1" applyFill="1" applyBorder="1" applyAlignment="1">
      <alignment horizontal="center"/>
    </xf>
    <xf numFmtId="0" fontId="2" fillId="4" borderId="15" xfId="1" applyFill="1" applyBorder="1" applyAlignment="1">
      <alignment horizontal="center"/>
    </xf>
    <xf numFmtId="0" fontId="2" fillId="4" borderId="16" xfId="1" applyFill="1" applyBorder="1" applyAlignment="1">
      <alignment horizontal="center"/>
    </xf>
    <xf numFmtId="0" fontId="2" fillId="3" borderId="10" xfId="1" applyFill="1" applyBorder="1" applyAlignment="1">
      <alignment horizontal="center"/>
    </xf>
    <xf numFmtId="0" fontId="2" fillId="3" borderId="11" xfId="1" applyFill="1" applyBorder="1" applyAlignment="1">
      <alignment horizontal="center"/>
    </xf>
    <xf numFmtId="165" fontId="2" fillId="2" borderId="0" xfId="1" applyNumberFormat="1" applyFont="1" applyFill="1" applyAlignment="1">
      <alignment horizontal="left" vertical="center" indent="1"/>
    </xf>
    <xf numFmtId="0" fontId="3" fillId="3" borderId="0" xfId="1" applyFont="1" applyFill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2" fillId="3" borderId="0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13" xfId="1" applyFill="1" applyBorder="1" applyAlignment="1">
      <alignment horizontal="center" vertical="center" wrapText="1"/>
    </xf>
    <xf numFmtId="0" fontId="2" fillId="3" borderId="14" xfId="1" applyFill="1" applyBorder="1" applyAlignment="1">
      <alignment horizontal="center" vertical="center" wrapText="1"/>
    </xf>
    <xf numFmtId="0" fontId="14" fillId="6" borderId="18" xfId="1" applyFont="1" applyFill="1" applyBorder="1" applyAlignment="1">
      <alignment horizontal="center"/>
    </xf>
    <xf numFmtId="0" fontId="2" fillId="6" borderId="19" xfId="1" applyFill="1" applyBorder="1" applyAlignment="1">
      <alignment horizontal="center"/>
    </xf>
    <xf numFmtId="0" fontId="15" fillId="7" borderId="24" xfId="1" applyFont="1" applyFill="1" applyBorder="1" applyAlignment="1">
      <alignment horizontal="center"/>
    </xf>
    <xf numFmtId="0" fontId="2" fillId="7" borderId="24" xfId="1" applyFill="1" applyBorder="1" applyAlignment="1">
      <alignment horizontal="center"/>
    </xf>
    <xf numFmtId="0" fontId="14" fillId="0" borderId="24" xfId="1" applyFont="1" applyBorder="1" applyAlignment="1">
      <alignment horizontal="center" wrapText="1"/>
    </xf>
    <xf numFmtId="0" fontId="2" fillId="0" borderId="24" xfId="1" applyBorder="1" applyAlignment="1">
      <alignment horizontal="center" wrapText="1"/>
    </xf>
    <xf numFmtId="0" fontId="17" fillId="0" borderId="24" xfId="1" applyFont="1" applyBorder="1" applyAlignment="1">
      <alignment horizontal="center"/>
    </xf>
    <xf numFmtId="166" fontId="12" fillId="13" borderId="24" xfId="3" applyNumberFormat="1" applyBorder="1" applyAlignment="1">
      <alignment horizontal="center"/>
    </xf>
    <xf numFmtId="0" fontId="2" fillId="0" borderId="27" xfId="1" applyBorder="1" applyAlignment="1">
      <alignment wrapText="1"/>
    </xf>
    <xf numFmtId="0" fontId="2" fillId="0" borderId="28" xfId="1" applyBorder="1" applyAlignment="1">
      <alignment wrapText="1"/>
    </xf>
    <xf numFmtId="0" fontId="14" fillId="0" borderId="24" xfId="1" applyFont="1" applyBorder="1" applyAlignment="1">
      <alignment horizontal="center"/>
    </xf>
    <xf numFmtId="0" fontId="12" fillId="13" borderId="24" xfId="3" applyBorder="1" applyAlignment="1">
      <alignment horizontal="center"/>
    </xf>
    <xf numFmtId="2" fontId="12" fillId="13" borderId="24" xfId="3" applyNumberFormat="1" applyBorder="1" applyAlignment="1">
      <alignment horizontal="center"/>
    </xf>
    <xf numFmtId="166" fontId="12" fillId="13" borderId="24" xfId="3" applyNumberFormat="1" applyBorder="1" applyAlignment="1">
      <alignment horizontal="center" vertical="center"/>
    </xf>
    <xf numFmtId="0" fontId="14" fillId="0" borderId="27" xfId="1" applyFont="1" applyBorder="1" applyAlignment="1">
      <alignment horizontal="center" wrapText="1"/>
    </xf>
    <xf numFmtId="0" fontId="14" fillId="0" borderId="30" xfId="1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2" fillId="0" borderId="24" xfId="1" applyBorder="1" applyAlignment="1">
      <alignment horizontal="center"/>
    </xf>
    <xf numFmtId="0" fontId="2" fillId="0" borderId="28" xfId="1" applyBorder="1" applyAlignment="1">
      <alignment horizontal="center"/>
    </xf>
    <xf numFmtId="0" fontId="2" fillId="14" borderId="33" xfId="1" applyFill="1" applyBorder="1"/>
    <xf numFmtId="166" fontId="11" fillId="12" borderId="33" xfId="2" applyNumberFormat="1" applyBorder="1" applyAlignment="1">
      <alignment wrapText="1"/>
    </xf>
    <xf numFmtId="166" fontId="11" fillId="12" borderId="33" xfId="4" applyNumberFormat="1" applyFont="1" applyFill="1" applyBorder="1" applyAlignment="1">
      <alignment wrapText="1"/>
    </xf>
    <xf numFmtId="0" fontId="14" fillId="15" borderId="34" xfId="1" applyFont="1" applyFill="1" applyBorder="1" applyAlignment="1">
      <alignment horizontal="center" wrapText="1"/>
    </xf>
    <xf numFmtId="0" fontId="2" fillId="0" borderId="30" xfId="1" applyBorder="1" applyAlignment="1">
      <alignment wrapText="1"/>
    </xf>
    <xf numFmtId="166" fontId="11" fillId="12" borderId="31" xfId="4" applyNumberFormat="1" applyFont="1" applyFill="1" applyBorder="1" applyAlignment="1">
      <alignment wrapText="1"/>
    </xf>
    <xf numFmtId="0" fontId="14" fillId="15" borderId="32" xfId="1" applyFont="1" applyFill="1" applyBorder="1" applyAlignment="1">
      <alignment horizontal="center" wrapText="1"/>
    </xf>
    <xf numFmtId="0" fontId="14" fillId="0" borderId="27" xfId="1" applyFont="1" applyBorder="1" applyAlignment="1">
      <alignment horizontal="center"/>
    </xf>
    <xf numFmtId="166" fontId="12" fillId="13" borderId="27" xfId="3" applyNumberFormat="1" applyBorder="1" applyAlignment="1">
      <alignment horizontal="center" vertical="center"/>
    </xf>
    <xf numFmtId="0" fontId="2" fillId="0" borderId="29" xfId="1" applyBorder="1" applyAlignment="1"/>
    <xf numFmtId="0" fontId="0" fillId="0" borderId="0" xfId="0" applyBorder="1"/>
    <xf numFmtId="0" fontId="2" fillId="14" borderId="24" xfId="1" applyFill="1" applyBorder="1" applyAlignment="1">
      <alignment horizontal="center" vertical="center" wrapText="1"/>
    </xf>
    <xf numFmtId="166" fontId="21" fillId="14" borderId="24" xfId="2" applyNumberFormat="1" applyFont="1" applyFill="1" applyBorder="1" applyAlignment="1">
      <alignment horizontal="center" vertical="center"/>
    </xf>
  </cellXfs>
  <cellStyles count="5">
    <cellStyle name="Berechnung" xfId="3" builtinId="22"/>
    <cellStyle name="Eingabe" xfId="2" builtinId="20"/>
    <cellStyle name="Standard" xfId="0" builtinId="0"/>
    <cellStyle name="Standard 2" xfId="1"/>
    <cellStyle name="Währung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37" zoomScale="85" zoomScaleNormal="85" workbookViewId="0">
      <selection activeCell="F38" sqref="F38"/>
    </sheetView>
  </sheetViews>
  <sheetFormatPr baseColWidth="10" defaultRowHeight="12.75" x14ac:dyDescent="0.2"/>
  <cols>
    <col min="2" max="2" width="31.5703125" style="31" customWidth="1"/>
    <col min="4" max="4" width="14.5703125" customWidth="1"/>
    <col min="5" max="5" width="18.42578125" customWidth="1"/>
  </cols>
  <sheetData>
    <row r="1" spans="1:9" ht="21" x14ac:dyDescent="0.2">
      <c r="A1" s="91" t="s">
        <v>0</v>
      </c>
      <c r="B1" s="91"/>
      <c r="C1" s="90" t="s">
        <v>1</v>
      </c>
      <c r="D1" s="90"/>
      <c r="E1" s="90"/>
      <c r="F1" s="2"/>
      <c r="G1" s="2"/>
      <c r="H1" s="2"/>
      <c r="I1" s="2"/>
    </row>
    <row r="2" spans="1:9" ht="21" x14ac:dyDescent="0.2">
      <c r="A2" s="91"/>
      <c r="B2" s="91"/>
      <c r="C2" s="90"/>
      <c r="D2" s="90"/>
      <c r="E2" s="90"/>
      <c r="F2" s="6" t="s">
        <v>2</v>
      </c>
      <c r="G2" s="89"/>
      <c r="H2" s="89"/>
      <c r="I2" s="8"/>
    </row>
    <row r="3" spans="1:9" ht="21" x14ac:dyDescent="0.2">
      <c r="A3" s="91"/>
      <c r="B3" s="91"/>
      <c r="C3" s="90"/>
      <c r="D3" s="90"/>
      <c r="E3" s="90"/>
      <c r="F3" s="2"/>
      <c r="G3" s="2"/>
      <c r="H3" s="2"/>
      <c r="I3" s="2"/>
    </row>
    <row r="4" spans="1:9" ht="15" x14ac:dyDescent="0.25">
      <c r="A4" s="1"/>
      <c r="B4" s="24"/>
      <c r="C4" s="1"/>
      <c r="D4" s="1"/>
      <c r="E4" s="1"/>
      <c r="F4" s="1"/>
      <c r="G4" s="1"/>
      <c r="H4" s="1"/>
      <c r="I4" s="1"/>
    </row>
    <row r="5" spans="1:9" ht="15" x14ac:dyDescent="0.25">
      <c r="A5" s="79" t="s">
        <v>3</v>
      </c>
      <c r="B5" s="80"/>
      <c r="C5" s="77" t="s">
        <v>46</v>
      </c>
      <c r="D5" s="78"/>
      <c r="E5" s="78"/>
      <c r="F5" s="18"/>
      <c r="G5" s="83"/>
      <c r="H5" s="84"/>
      <c r="I5" s="3"/>
    </row>
    <row r="6" spans="1:9" ht="15" x14ac:dyDescent="0.25">
      <c r="A6" s="79"/>
      <c r="B6" s="80"/>
      <c r="C6" s="81"/>
      <c r="D6" s="82"/>
      <c r="E6" s="82"/>
      <c r="F6" s="18"/>
      <c r="G6" s="83"/>
      <c r="H6" s="84"/>
      <c r="I6" s="4"/>
    </row>
    <row r="7" spans="1:9" ht="15" x14ac:dyDescent="0.25">
      <c r="A7" s="79" t="s">
        <v>4</v>
      </c>
      <c r="B7" s="80"/>
      <c r="C7" s="77"/>
      <c r="D7" s="78"/>
      <c r="E7" s="78"/>
      <c r="F7" s="18"/>
      <c r="G7" s="83"/>
      <c r="H7" s="84"/>
      <c r="I7" s="4"/>
    </row>
    <row r="8" spans="1:9" ht="15" x14ac:dyDescent="0.25">
      <c r="A8" s="79" t="s">
        <v>5</v>
      </c>
      <c r="B8" s="80"/>
      <c r="C8" s="75"/>
      <c r="D8" s="76"/>
      <c r="E8" s="76"/>
      <c r="F8" s="18"/>
      <c r="G8" s="83"/>
      <c r="H8" s="84"/>
      <c r="I8" s="1"/>
    </row>
    <row r="9" spans="1:9" ht="15" x14ac:dyDescent="0.25">
      <c r="A9" s="1"/>
      <c r="B9" s="24"/>
      <c r="C9" s="1"/>
      <c r="D9" s="1"/>
      <c r="E9" s="1"/>
      <c r="F9" s="1"/>
      <c r="G9" s="1"/>
      <c r="H9" s="1"/>
      <c r="I9" s="1"/>
    </row>
    <row r="10" spans="1:9" ht="15" x14ac:dyDescent="0.25">
      <c r="A10" s="87" t="s">
        <v>6</v>
      </c>
      <c r="B10" s="88"/>
      <c r="C10" s="94" t="s">
        <v>32</v>
      </c>
      <c r="D10" s="20" t="s">
        <v>13</v>
      </c>
      <c r="E10" s="52"/>
      <c r="F10" s="53"/>
      <c r="G10" s="92" t="s">
        <v>8</v>
      </c>
      <c r="I10" s="9"/>
    </row>
    <row r="11" spans="1:9" ht="27.75" customHeight="1" x14ac:dyDescent="0.25">
      <c r="A11" s="87"/>
      <c r="B11" s="88"/>
      <c r="C11" s="95"/>
      <c r="D11" s="61" t="s">
        <v>47</v>
      </c>
      <c r="E11" s="10" t="s">
        <v>48</v>
      </c>
      <c r="F11" s="53" t="s">
        <v>7</v>
      </c>
      <c r="G11" s="93"/>
      <c r="I11" s="9"/>
    </row>
    <row r="12" spans="1:9" ht="30" customHeight="1" thickBot="1" x14ac:dyDescent="0.3">
      <c r="A12" s="96" t="s">
        <v>10</v>
      </c>
      <c r="B12" s="97"/>
      <c r="C12" s="12"/>
      <c r="D12" s="12"/>
      <c r="E12" s="13"/>
      <c r="F12" s="13"/>
      <c r="G12" s="13"/>
      <c r="H12" s="12"/>
      <c r="I12" s="7"/>
    </row>
    <row r="13" spans="1:9" ht="15.75" thickBot="1" x14ac:dyDescent="0.3">
      <c r="A13" s="21">
        <v>1</v>
      </c>
      <c r="B13" s="68" t="s">
        <v>11</v>
      </c>
      <c r="C13" s="14"/>
      <c r="D13" s="14"/>
      <c r="E13" s="15"/>
      <c r="F13" s="15"/>
      <c r="G13" s="15"/>
      <c r="H13" s="14"/>
      <c r="I13" s="7"/>
    </row>
    <row r="14" spans="1:9" ht="16.5" thickTop="1" thickBot="1" x14ac:dyDescent="0.3">
      <c r="A14" s="19">
        <v>2</v>
      </c>
      <c r="B14" s="25" t="s">
        <v>12</v>
      </c>
      <c r="C14" s="14"/>
      <c r="D14" s="14"/>
      <c r="E14" s="15"/>
      <c r="F14" s="15"/>
      <c r="G14" s="15"/>
      <c r="H14" s="14"/>
      <c r="I14" s="7"/>
    </row>
    <row r="15" spans="1:9" ht="15.75" thickBot="1" x14ac:dyDescent="0.3">
      <c r="A15" s="22">
        <v>3</v>
      </c>
      <c r="B15" s="26" t="s">
        <v>14</v>
      </c>
      <c r="C15" s="14"/>
      <c r="D15" s="14"/>
      <c r="E15" s="15"/>
      <c r="F15" s="15"/>
      <c r="G15" s="15"/>
      <c r="H15" s="14"/>
      <c r="I15" s="7"/>
    </row>
    <row r="16" spans="1:9" ht="30" x14ac:dyDescent="0.25">
      <c r="A16" s="23">
        <v>4</v>
      </c>
      <c r="B16" s="27" t="s">
        <v>49</v>
      </c>
      <c r="C16" s="14"/>
      <c r="D16" s="14">
        <v>1</v>
      </c>
      <c r="E16" s="15" t="s">
        <v>50</v>
      </c>
      <c r="F16" s="15"/>
      <c r="G16" s="15"/>
      <c r="H16" s="14"/>
      <c r="I16" s="7"/>
    </row>
    <row r="17" spans="1:9" ht="72" customHeight="1" x14ac:dyDescent="0.25">
      <c r="A17" s="23">
        <v>5</v>
      </c>
      <c r="B17" s="27" t="s">
        <v>51</v>
      </c>
      <c r="C17" s="14" t="s">
        <v>66</v>
      </c>
      <c r="D17" s="14"/>
      <c r="E17" s="15"/>
      <c r="F17" s="15">
        <f>'training of trainers'!B12</f>
        <v>13500</v>
      </c>
      <c r="G17" s="15"/>
      <c r="H17" s="14"/>
      <c r="I17" s="7"/>
    </row>
    <row r="18" spans="1:9" ht="60" customHeight="1" x14ac:dyDescent="0.25">
      <c r="A18" s="23">
        <v>6</v>
      </c>
      <c r="B18" s="66" t="s">
        <v>16</v>
      </c>
      <c r="C18" s="14" t="s">
        <v>64</v>
      </c>
      <c r="D18" s="14"/>
      <c r="E18" s="15"/>
      <c r="F18" s="15"/>
      <c r="G18" s="15"/>
      <c r="H18" s="14"/>
      <c r="I18" s="7"/>
    </row>
    <row r="19" spans="1:9" ht="60" customHeight="1" x14ac:dyDescent="0.25">
      <c r="A19" s="23">
        <v>7</v>
      </c>
      <c r="B19" s="67" t="s">
        <v>15</v>
      </c>
      <c r="C19" s="14"/>
      <c r="D19" s="14"/>
      <c r="E19" s="15"/>
      <c r="F19" s="15"/>
      <c r="G19" s="15"/>
      <c r="H19" s="14"/>
      <c r="I19" s="7"/>
    </row>
    <row r="20" spans="1:9" ht="60" customHeight="1" x14ac:dyDescent="0.25">
      <c r="A20" s="23">
        <v>8</v>
      </c>
      <c r="B20" s="28" t="s">
        <v>17</v>
      </c>
      <c r="C20" s="14"/>
      <c r="D20" s="14"/>
      <c r="E20" s="15"/>
      <c r="F20" s="15"/>
      <c r="G20" s="15"/>
      <c r="H20" s="14"/>
      <c r="I20" s="7"/>
    </row>
    <row r="21" spans="1:9" ht="73.5" customHeight="1" x14ac:dyDescent="0.25">
      <c r="A21" s="23">
        <v>9</v>
      </c>
      <c r="B21" s="28" t="s">
        <v>18</v>
      </c>
      <c r="C21" s="14" t="s">
        <v>43</v>
      </c>
      <c r="D21" s="14"/>
      <c r="E21" s="15"/>
      <c r="F21" s="15">
        <f>'Rollout user training'!B20</f>
        <v>30600</v>
      </c>
      <c r="G21" s="15"/>
      <c r="H21" s="14"/>
      <c r="I21" s="7"/>
    </row>
    <row r="22" spans="1:9" ht="15" x14ac:dyDescent="0.25">
      <c r="A22" s="96" t="s">
        <v>19</v>
      </c>
      <c r="B22" s="97"/>
      <c r="C22" s="12"/>
      <c r="D22" s="12"/>
      <c r="E22" s="13"/>
      <c r="F22" s="13"/>
      <c r="G22" s="13"/>
      <c r="H22" s="12"/>
      <c r="I22" s="7"/>
    </row>
    <row r="23" spans="1:9" ht="39" x14ac:dyDescent="0.25">
      <c r="A23" s="5"/>
      <c r="B23" s="29" t="s">
        <v>20</v>
      </c>
      <c r="C23" s="14"/>
      <c r="D23" s="14"/>
      <c r="E23" s="15"/>
      <c r="F23" s="15"/>
      <c r="G23" s="15"/>
      <c r="H23" s="14"/>
      <c r="I23" s="7"/>
    </row>
    <row r="24" spans="1:9" ht="39" x14ac:dyDescent="0.25">
      <c r="A24" s="5"/>
      <c r="B24" s="29" t="s">
        <v>21</v>
      </c>
      <c r="C24" s="14"/>
      <c r="D24" s="14"/>
      <c r="E24" s="15"/>
      <c r="F24" s="15"/>
      <c r="G24" s="15"/>
      <c r="H24" s="14"/>
      <c r="I24" s="7"/>
    </row>
    <row r="25" spans="1:9" ht="39" x14ac:dyDescent="0.25">
      <c r="A25" s="5"/>
      <c r="B25" s="29" t="s">
        <v>22</v>
      </c>
      <c r="C25" s="14"/>
      <c r="D25" s="14"/>
      <c r="E25" s="15"/>
      <c r="F25" s="15"/>
      <c r="G25" s="15"/>
      <c r="H25" s="14"/>
      <c r="I25" s="7"/>
    </row>
    <row r="26" spans="1:9" ht="26.25" x14ac:dyDescent="0.25">
      <c r="A26" s="5"/>
      <c r="B26" s="29" t="s">
        <v>23</v>
      </c>
      <c r="C26" s="14"/>
      <c r="D26" s="14"/>
      <c r="E26" s="15"/>
      <c r="F26" s="15"/>
      <c r="G26" s="15"/>
      <c r="H26" s="14"/>
      <c r="I26" s="7"/>
    </row>
    <row r="27" spans="1:9" ht="39" x14ac:dyDescent="0.25">
      <c r="A27" s="5"/>
      <c r="B27" s="29" t="s">
        <v>24</v>
      </c>
      <c r="C27" s="14"/>
      <c r="D27" s="14"/>
      <c r="E27" s="15"/>
      <c r="F27" s="15"/>
      <c r="G27" s="15"/>
      <c r="H27" s="14"/>
      <c r="I27" s="7"/>
    </row>
    <row r="28" spans="1:9" ht="15" x14ac:dyDescent="0.25">
      <c r="A28" s="32"/>
      <c r="B28" s="62" t="s">
        <v>52</v>
      </c>
      <c r="C28" s="33"/>
      <c r="D28" s="33"/>
      <c r="E28" s="34"/>
      <c r="F28" s="34"/>
      <c r="G28" s="34"/>
      <c r="H28" s="33"/>
      <c r="I28" s="35"/>
    </row>
    <row r="29" spans="1:9" ht="15" x14ac:dyDescent="0.25">
      <c r="A29" s="38"/>
      <c r="B29" s="39" t="s">
        <v>25</v>
      </c>
      <c r="C29" s="40"/>
      <c r="D29" s="40"/>
      <c r="E29" s="41"/>
      <c r="F29" s="41"/>
      <c r="G29" s="41"/>
      <c r="H29" s="40"/>
      <c r="I29" s="42"/>
    </row>
    <row r="30" spans="1:9" ht="15" x14ac:dyDescent="0.25">
      <c r="A30" s="5"/>
      <c r="B30" s="30" t="s">
        <v>26</v>
      </c>
      <c r="C30" s="14"/>
      <c r="D30" s="14"/>
      <c r="E30" s="15"/>
      <c r="F30" s="15"/>
      <c r="G30" s="15"/>
      <c r="H30" s="14"/>
      <c r="I30" s="7"/>
    </row>
    <row r="31" spans="1:9" ht="15" x14ac:dyDescent="0.25">
      <c r="A31" s="5"/>
      <c r="B31" s="30" t="s">
        <v>27</v>
      </c>
      <c r="C31" s="50"/>
      <c r="D31" s="50"/>
      <c r="E31" s="15"/>
      <c r="F31" s="15"/>
      <c r="G31" s="15"/>
      <c r="H31" s="14"/>
      <c r="I31" s="7"/>
    </row>
    <row r="32" spans="1:9" ht="15" x14ac:dyDescent="0.25">
      <c r="A32" s="5"/>
      <c r="B32" s="65" t="s">
        <v>28</v>
      </c>
      <c r="C32" s="49"/>
      <c r="D32" s="49"/>
      <c r="E32" s="48"/>
      <c r="F32" s="15"/>
      <c r="G32" s="15"/>
      <c r="H32" s="14"/>
      <c r="I32" s="7"/>
    </row>
    <row r="33" spans="1:9" ht="15" x14ac:dyDescent="0.25">
      <c r="A33" s="5"/>
      <c r="B33" s="65" t="s">
        <v>29</v>
      </c>
      <c r="C33" s="49"/>
      <c r="D33" s="49"/>
      <c r="E33" s="48"/>
      <c r="F33" s="15"/>
      <c r="G33" s="15"/>
      <c r="H33" s="50"/>
      <c r="I33" s="7"/>
    </row>
    <row r="34" spans="1:9" ht="15" x14ac:dyDescent="0.25">
      <c r="A34" s="36"/>
      <c r="B34" s="37" t="s">
        <v>30</v>
      </c>
      <c r="C34" s="49"/>
      <c r="D34" s="49"/>
      <c r="E34" s="48"/>
      <c r="F34" s="15"/>
      <c r="G34" s="51"/>
      <c r="H34" s="49"/>
      <c r="I34" s="7"/>
    </row>
    <row r="35" spans="1:9" ht="15" x14ac:dyDescent="0.25">
      <c r="A35" s="36"/>
      <c r="B35" s="37" t="s">
        <v>31</v>
      </c>
      <c r="C35" s="49"/>
      <c r="D35" s="49"/>
      <c r="E35" s="48"/>
      <c r="F35" s="15"/>
      <c r="G35" s="51"/>
      <c r="H35" s="49"/>
      <c r="I35" s="7"/>
    </row>
    <row r="36" spans="1:9" ht="15" x14ac:dyDescent="0.25">
      <c r="A36" s="43"/>
      <c r="B36" s="63" t="s">
        <v>53</v>
      </c>
      <c r="C36" s="44"/>
      <c r="D36" s="44"/>
      <c r="E36" s="13"/>
      <c r="F36" s="13"/>
      <c r="G36" s="13"/>
      <c r="H36" s="44"/>
      <c r="I36" s="45"/>
    </row>
    <row r="37" spans="1:9" ht="15" x14ac:dyDescent="0.25">
      <c r="A37" s="46"/>
      <c r="B37" s="64" t="s">
        <v>33</v>
      </c>
      <c r="C37" s="49"/>
      <c r="D37" s="49"/>
      <c r="E37" s="48"/>
      <c r="F37" s="15"/>
      <c r="G37" s="51"/>
      <c r="H37" s="49"/>
      <c r="I37" s="47"/>
    </row>
    <row r="38" spans="1:9" ht="15" x14ac:dyDescent="0.25">
      <c r="A38" s="46"/>
      <c r="B38" s="64" t="s">
        <v>34</v>
      </c>
      <c r="C38" s="49"/>
      <c r="D38" s="49"/>
      <c r="E38" s="48"/>
      <c r="F38" s="15"/>
      <c r="G38" s="51"/>
      <c r="H38" s="49"/>
      <c r="I38" s="47"/>
    </row>
    <row r="39" spans="1:9" ht="15" x14ac:dyDescent="0.25">
      <c r="A39" s="46"/>
      <c r="B39" s="64" t="s">
        <v>35</v>
      </c>
      <c r="C39" s="49"/>
      <c r="D39" s="49"/>
      <c r="E39" s="48"/>
      <c r="F39" s="15"/>
      <c r="G39" s="51"/>
      <c r="H39" s="49"/>
      <c r="I39" s="47"/>
    </row>
    <row r="40" spans="1:9" ht="15" x14ac:dyDescent="0.25">
      <c r="A40" s="36"/>
      <c r="B40" s="64" t="s">
        <v>36</v>
      </c>
      <c r="C40" s="49"/>
      <c r="D40" s="49"/>
      <c r="E40" s="48"/>
      <c r="F40" s="15"/>
      <c r="G40" s="51"/>
      <c r="H40" s="49"/>
      <c r="I40" s="7"/>
    </row>
    <row r="41" spans="1:9" ht="15" x14ac:dyDescent="0.25">
      <c r="A41" s="85" t="s">
        <v>9</v>
      </c>
      <c r="B41" s="86"/>
      <c r="C41" s="16"/>
      <c r="D41" s="16"/>
      <c r="E41" s="17"/>
      <c r="F41" s="17"/>
      <c r="G41" s="17"/>
      <c r="H41" s="16"/>
      <c r="I41" s="11"/>
    </row>
  </sheetData>
  <mergeCells count="22">
    <mergeCell ref="G8:H8"/>
    <mergeCell ref="A41:B41"/>
    <mergeCell ref="A5:B5"/>
    <mergeCell ref="A10:B10"/>
    <mergeCell ref="G2:H2"/>
    <mergeCell ref="C1:E3"/>
    <mergeCell ref="A1:B3"/>
    <mergeCell ref="G5:H5"/>
    <mergeCell ref="G6:H6"/>
    <mergeCell ref="G7:H7"/>
    <mergeCell ref="G10:G11"/>
    <mergeCell ref="C10:C11"/>
    <mergeCell ref="A12:B12"/>
    <mergeCell ref="A22:B22"/>
    <mergeCell ref="A8:B8"/>
    <mergeCell ref="A11:B11"/>
    <mergeCell ref="C8:E8"/>
    <mergeCell ref="C5:E5"/>
    <mergeCell ref="A6:B6"/>
    <mergeCell ref="A7:B7"/>
    <mergeCell ref="C6:E6"/>
    <mergeCell ref="C7:E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workbookViewId="0">
      <selection activeCell="H2" sqref="H2"/>
    </sheetView>
  </sheetViews>
  <sheetFormatPr baseColWidth="10" defaultColWidth="9.140625" defaultRowHeight="15" x14ac:dyDescent="0.25"/>
  <cols>
    <col min="1" max="1" width="9.140625" style="54"/>
    <col min="2" max="2" width="15.7109375" style="54" customWidth="1"/>
    <col min="3" max="3" width="19.140625" style="54" customWidth="1"/>
    <col min="4" max="4" width="21.5703125" style="54" customWidth="1"/>
    <col min="5" max="5" width="30.5703125" style="54" customWidth="1"/>
    <col min="6" max="6" width="29.140625" style="54" customWidth="1"/>
    <col min="7" max="7" width="25" style="54" customWidth="1"/>
    <col min="8" max="8" width="47.28515625" style="54" customWidth="1"/>
    <col min="9" max="9" width="31.85546875" style="54" customWidth="1"/>
    <col min="10" max="10" width="15" style="54" customWidth="1"/>
    <col min="11" max="11" width="56.28515625" style="54" customWidth="1"/>
    <col min="12" max="12" width="37.85546875" style="54" customWidth="1"/>
    <col min="13" max="16384" width="9.140625" style="54"/>
  </cols>
  <sheetData>
    <row r="1" spans="2:10" x14ac:dyDescent="0.25">
      <c r="I1" s="60"/>
    </row>
    <row r="2" spans="2:10" x14ac:dyDescent="0.25">
      <c r="B2" s="59"/>
      <c r="C2" s="58"/>
      <c r="D2" s="58"/>
      <c r="E2" s="58"/>
      <c r="F2" s="58"/>
      <c r="G2" s="58"/>
      <c r="H2" s="58"/>
      <c r="I2" s="58"/>
      <c r="J2" s="58"/>
    </row>
    <row r="3" spans="2:10" ht="15" customHeight="1" x14ac:dyDescent="0.25">
      <c r="B3" s="100" t="s">
        <v>42</v>
      </c>
      <c r="C3" s="100"/>
      <c r="D3" s="100"/>
      <c r="E3" s="100"/>
      <c r="F3" s="100"/>
      <c r="G3" s="100"/>
      <c r="H3" s="70"/>
      <c r="I3" s="105"/>
    </row>
    <row r="4" spans="2:10" x14ac:dyDescent="0.25">
      <c r="B4" s="98" t="s">
        <v>68</v>
      </c>
      <c r="C4" s="99"/>
      <c r="D4" s="99"/>
      <c r="E4" s="99"/>
      <c r="F4" s="99"/>
      <c r="G4" s="71"/>
    </row>
    <row r="5" spans="2:10" ht="31.5" customHeight="1" x14ac:dyDescent="0.25">
      <c r="B5" s="57" t="s">
        <v>40</v>
      </c>
      <c r="C5" s="57" t="s">
        <v>39</v>
      </c>
      <c r="D5" s="57" t="s">
        <v>44</v>
      </c>
      <c r="E5" s="57" t="s">
        <v>45</v>
      </c>
      <c r="F5" s="57" t="s">
        <v>38</v>
      </c>
      <c r="G5" s="57" t="s">
        <v>54</v>
      </c>
    </row>
    <row r="6" spans="2:10" x14ac:dyDescent="0.25">
      <c r="B6" s="55">
        <v>150</v>
      </c>
      <c r="C6" s="55">
        <v>4</v>
      </c>
      <c r="D6" s="56">
        <v>200</v>
      </c>
      <c r="E6" s="69">
        <v>25</v>
      </c>
      <c r="F6" s="69">
        <v>2</v>
      </c>
      <c r="G6" s="72">
        <v>4</v>
      </c>
    </row>
    <row r="7" spans="2:10" ht="75" customHeight="1" x14ac:dyDescent="0.25">
      <c r="B7" s="57" t="s">
        <v>37</v>
      </c>
      <c r="C7" s="57" t="s">
        <v>55</v>
      </c>
      <c r="D7" s="57" t="s">
        <v>56</v>
      </c>
      <c r="E7" s="57" t="s">
        <v>58</v>
      </c>
      <c r="F7" s="57" t="s">
        <v>57</v>
      </c>
      <c r="G7" s="113"/>
    </row>
    <row r="8" spans="2:10" x14ac:dyDescent="0.25">
      <c r="B8" s="115">
        <v>2</v>
      </c>
      <c r="C8" s="116">
        <v>700</v>
      </c>
      <c r="D8" s="116">
        <v>800</v>
      </c>
      <c r="E8" s="116">
        <v>0</v>
      </c>
      <c r="F8" s="117">
        <v>2000</v>
      </c>
      <c r="G8" s="113"/>
    </row>
    <row r="9" spans="2:10" x14ac:dyDescent="0.25">
      <c r="B9" s="104"/>
      <c r="C9" s="119"/>
      <c r="D9" s="119"/>
      <c r="E9" s="119"/>
      <c r="F9" s="105"/>
      <c r="G9" s="114"/>
    </row>
    <row r="10" spans="2:10" x14ac:dyDescent="0.25">
      <c r="B10" s="118" t="s">
        <v>41</v>
      </c>
      <c r="C10" s="118"/>
      <c r="D10" s="118"/>
      <c r="E10" s="118"/>
      <c r="F10" s="118"/>
      <c r="G10" s="113"/>
    </row>
    <row r="11" spans="2:10" ht="19.5" customHeight="1" x14ac:dyDescent="0.25">
      <c r="B11" s="101" t="s">
        <v>65</v>
      </c>
      <c r="C11" s="101"/>
      <c r="D11" s="101"/>
      <c r="E11" s="101"/>
      <c r="F11" s="101"/>
      <c r="G11" s="113"/>
    </row>
    <row r="12" spans="2:10" x14ac:dyDescent="0.25">
      <c r="B12" s="107">
        <f>B6/E6</f>
        <v>6</v>
      </c>
      <c r="C12" s="107"/>
      <c r="D12" s="107"/>
      <c r="E12" s="107"/>
      <c r="F12" s="107"/>
      <c r="G12" s="113"/>
    </row>
    <row r="13" spans="2:10" x14ac:dyDescent="0.25">
      <c r="B13" s="102" t="s">
        <v>59</v>
      </c>
      <c r="C13" s="102"/>
      <c r="D13" s="102"/>
      <c r="E13" s="102"/>
      <c r="F13" s="102"/>
      <c r="G13" s="113"/>
    </row>
    <row r="14" spans="2:10" x14ac:dyDescent="0.25">
      <c r="B14" s="108">
        <f>(B12/B8)/(C6/F6)</f>
        <v>1.5</v>
      </c>
      <c r="C14" s="108"/>
      <c r="D14" s="108"/>
      <c r="E14" s="108"/>
      <c r="F14" s="108"/>
      <c r="G14" s="113"/>
    </row>
    <row r="15" spans="2:10" ht="30" customHeight="1" x14ac:dyDescent="0.25">
      <c r="B15" s="101" t="s">
        <v>60</v>
      </c>
      <c r="C15" s="101"/>
      <c r="D15" s="106" t="s">
        <v>61</v>
      </c>
      <c r="E15" s="106"/>
      <c r="F15" s="106"/>
      <c r="G15" s="113"/>
      <c r="H15" s="73"/>
      <c r="I15" s="73"/>
    </row>
    <row r="16" spans="2:10" x14ac:dyDescent="0.25">
      <c r="B16" s="112">
        <f>B12*F6*G6</f>
        <v>48</v>
      </c>
      <c r="C16" s="112"/>
      <c r="D16" s="103">
        <f>B12*D6*F6*G6</f>
        <v>9600</v>
      </c>
      <c r="E16" s="103"/>
      <c r="F16" s="103"/>
      <c r="G16" s="113"/>
    </row>
    <row r="17" spans="2:7" x14ac:dyDescent="0.25">
      <c r="B17" s="106" t="s">
        <v>62</v>
      </c>
      <c r="C17" s="106"/>
      <c r="D17" s="106"/>
      <c r="E17" s="106"/>
      <c r="F17" s="106"/>
      <c r="G17" s="113"/>
    </row>
    <row r="18" spans="2:7" ht="28.5" customHeight="1" x14ac:dyDescent="0.25">
      <c r="B18" s="103">
        <f>(C8+D8+E8+F8)*B12</f>
        <v>21000</v>
      </c>
      <c r="C18" s="103"/>
      <c r="D18" s="103"/>
      <c r="E18" s="103"/>
      <c r="F18" s="103"/>
      <c r="G18" s="113"/>
    </row>
    <row r="19" spans="2:7" x14ac:dyDescent="0.25">
      <c r="B19" s="106" t="s">
        <v>63</v>
      </c>
      <c r="C19" s="106"/>
      <c r="D19" s="106"/>
      <c r="E19" s="106"/>
      <c r="F19" s="106"/>
      <c r="G19" s="113"/>
    </row>
    <row r="20" spans="2:7" x14ac:dyDescent="0.25">
      <c r="B20" s="109">
        <f>D16+B18</f>
        <v>30600</v>
      </c>
      <c r="C20" s="109"/>
      <c r="D20" s="109"/>
      <c r="E20" s="109"/>
      <c r="F20" s="109"/>
      <c r="G20" s="113"/>
    </row>
  </sheetData>
  <mergeCells count="16">
    <mergeCell ref="B20:F20"/>
    <mergeCell ref="G7:G20"/>
    <mergeCell ref="B3:G3"/>
    <mergeCell ref="B10:F10"/>
    <mergeCell ref="B11:F11"/>
    <mergeCell ref="B12:F12"/>
    <mergeCell ref="B13:F13"/>
    <mergeCell ref="B14:F14"/>
    <mergeCell ref="B15:C15"/>
    <mergeCell ref="B16:C16"/>
    <mergeCell ref="D15:F15"/>
    <mergeCell ref="D16:F16"/>
    <mergeCell ref="B17:F17"/>
    <mergeCell ref="B18:F18"/>
    <mergeCell ref="B19:F19"/>
    <mergeCell ref="B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0"/>
  <sheetViews>
    <sheetView workbookViewId="0">
      <selection activeCell="H7" sqref="H7"/>
    </sheetView>
  </sheetViews>
  <sheetFormatPr baseColWidth="10" defaultRowHeight="12.75" x14ac:dyDescent="0.2"/>
  <cols>
    <col min="2" max="2" width="24.42578125" customWidth="1"/>
    <col min="3" max="3" width="18.5703125" customWidth="1"/>
    <col min="4" max="4" width="17.28515625" customWidth="1"/>
    <col min="5" max="5" width="29" customWidth="1"/>
    <col min="6" max="7" width="19" customWidth="1"/>
  </cols>
  <sheetData>
    <row r="3" spans="2:8" ht="15" customHeight="1" x14ac:dyDescent="0.25">
      <c r="B3" s="110" t="s">
        <v>42</v>
      </c>
      <c r="C3" s="111"/>
      <c r="D3" s="111"/>
      <c r="E3" s="111"/>
      <c r="F3" s="111"/>
    </row>
    <row r="4" spans="2:8" ht="15" x14ac:dyDescent="0.25">
      <c r="B4" s="98" t="s">
        <v>67</v>
      </c>
      <c r="C4" s="99"/>
      <c r="D4" s="99"/>
      <c r="E4" s="99"/>
      <c r="F4" s="99"/>
      <c r="H4" s="125"/>
    </row>
    <row r="5" spans="2:8" ht="46.5" customHeight="1" x14ac:dyDescent="0.2">
      <c r="B5" s="126" t="s">
        <v>71</v>
      </c>
      <c r="C5" s="126"/>
      <c r="D5" s="126"/>
      <c r="E5" s="126"/>
      <c r="F5" s="126"/>
    </row>
    <row r="6" spans="2:8" x14ac:dyDescent="0.2">
      <c r="B6" s="127">
        <v>10000</v>
      </c>
      <c r="C6" s="127"/>
      <c r="D6" s="127"/>
      <c r="E6" s="127"/>
      <c r="F6" s="127"/>
    </row>
    <row r="7" spans="2:8" ht="62.25" customHeight="1" x14ac:dyDescent="0.25">
      <c r="B7" s="57"/>
      <c r="C7" s="57" t="s">
        <v>55</v>
      </c>
      <c r="D7" s="57" t="s">
        <v>72</v>
      </c>
      <c r="E7" s="57" t="s">
        <v>70</v>
      </c>
      <c r="F7" s="57" t="s">
        <v>69</v>
      </c>
    </row>
    <row r="8" spans="2:8" ht="15" x14ac:dyDescent="0.25">
      <c r="B8" s="115"/>
      <c r="C8" s="116">
        <v>700</v>
      </c>
      <c r="D8" s="116">
        <v>800</v>
      </c>
      <c r="E8" s="116">
        <v>0</v>
      </c>
      <c r="F8" s="120">
        <v>2000</v>
      </c>
      <c r="G8" s="124"/>
    </row>
    <row r="9" spans="2:8" ht="15" x14ac:dyDescent="0.25">
      <c r="B9" s="104"/>
      <c r="C9" s="119"/>
      <c r="D9" s="119"/>
      <c r="E9" s="119"/>
      <c r="F9" s="119"/>
      <c r="G9" s="124"/>
    </row>
    <row r="10" spans="2:8" ht="15" customHeight="1" x14ac:dyDescent="0.25">
      <c r="B10" s="118" t="s">
        <v>41</v>
      </c>
      <c r="C10" s="118"/>
      <c r="D10" s="118"/>
      <c r="E10" s="118"/>
      <c r="F10" s="121"/>
      <c r="G10" s="124"/>
    </row>
    <row r="11" spans="2:8" ht="15" customHeight="1" x14ac:dyDescent="0.25">
      <c r="B11" s="106" t="s">
        <v>63</v>
      </c>
      <c r="C11" s="106"/>
      <c r="D11" s="106"/>
      <c r="E11" s="106"/>
      <c r="F11" s="122"/>
      <c r="G11" s="124"/>
    </row>
    <row r="12" spans="2:8" ht="12.75" customHeight="1" x14ac:dyDescent="0.25">
      <c r="B12" s="109">
        <f>B6+C8+D8+E8+F8</f>
        <v>13500</v>
      </c>
      <c r="C12" s="109"/>
      <c r="D12" s="109"/>
      <c r="E12" s="109"/>
      <c r="F12" s="123"/>
      <c r="G12" s="124"/>
    </row>
    <row r="13" spans="2:8" ht="15" customHeight="1" x14ac:dyDescent="0.25">
      <c r="B13" s="58"/>
      <c r="C13" s="58"/>
      <c r="D13" s="58"/>
      <c r="E13" s="58"/>
      <c r="F13" s="58"/>
      <c r="G13" s="74"/>
    </row>
    <row r="14" spans="2:8" ht="12.75" customHeight="1" x14ac:dyDescent="0.25">
      <c r="B14" s="58"/>
      <c r="C14" s="58"/>
      <c r="D14" s="58"/>
      <c r="E14" s="58"/>
      <c r="F14" s="58"/>
      <c r="G14" s="74"/>
    </row>
    <row r="15" spans="2:8" ht="15" customHeight="1" x14ac:dyDescent="0.25">
      <c r="B15" s="58"/>
      <c r="C15" s="58"/>
      <c r="D15" s="58"/>
      <c r="E15" s="58"/>
      <c r="F15" s="58"/>
      <c r="G15" s="74"/>
    </row>
    <row r="16" spans="2:8" ht="12.75" customHeight="1" x14ac:dyDescent="0.25">
      <c r="B16" s="58"/>
      <c r="C16" s="58"/>
      <c r="D16" s="58"/>
      <c r="E16" s="58"/>
      <c r="F16" s="58"/>
      <c r="G16" s="74"/>
    </row>
    <row r="17" spans="2:7" ht="15" x14ac:dyDescent="0.25">
      <c r="B17" s="58"/>
      <c r="C17" s="58"/>
      <c r="D17" s="58"/>
      <c r="E17" s="58"/>
      <c r="F17" s="58"/>
      <c r="G17" s="74"/>
    </row>
    <row r="18" spans="2:7" ht="12.75" customHeight="1" x14ac:dyDescent="0.25">
      <c r="B18" s="58"/>
      <c r="C18" s="58"/>
      <c r="D18" s="58"/>
      <c r="E18" s="58"/>
      <c r="F18" s="58"/>
      <c r="G18" s="74"/>
    </row>
    <row r="19" spans="2:7" ht="12.75" customHeight="1" x14ac:dyDescent="0.25">
      <c r="G19" s="74"/>
    </row>
    <row r="20" spans="2:7" ht="12.75" customHeight="1" x14ac:dyDescent="0.25">
      <c r="G20" s="74"/>
    </row>
  </sheetData>
  <mergeCells count="7">
    <mergeCell ref="B5:F5"/>
    <mergeCell ref="B6:F6"/>
    <mergeCell ref="B3:F3"/>
    <mergeCell ref="B11:F11"/>
    <mergeCell ref="B12:F12"/>
    <mergeCell ref="B4:F4"/>
    <mergeCell ref="B10:F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Rollout user training</vt:lpstr>
      <vt:lpstr>training of trainers</vt:lpstr>
    </vt:vector>
  </TitlesOfParts>
  <Company>GIZ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Glele Ahanhanzova</dc:creator>
  <cp:lastModifiedBy>Janmayen Leitenberger</cp:lastModifiedBy>
  <dcterms:created xsi:type="dcterms:W3CDTF">2019-03-20T09:22:16Z</dcterms:created>
  <dcterms:modified xsi:type="dcterms:W3CDTF">2019-03-22T13:21:17Z</dcterms:modified>
</cp:coreProperties>
</file>