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050" windowHeight="6030"/>
  </bookViews>
  <sheets>
    <sheet name="Instruction" sheetId="5" r:id="rId1"/>
    <sheet name="Calculation" sheetId="4" r:id="rId2"/>
    <sheet name="Rollout user training" sheetId="2"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4" l="1"/>
  <c r="F26" i="4"/>
  <c r="G19" i="4" l="1"/>
  <c r="D22" i="2" l="1"/>
  <c r="G16" i="2"/>
  <c r="D20" i="2" s="1"/>
  <c r="G24" i="2"/>
  <c r="G23" i="2"/>
  <c r="G22" i="2"/>
  <c r="G21" i="2"/>
  <c r="G20" i="2"/>
  <c r="G15" i="2"/>
  <c r="D24" i="2" s="1"/>
  <c r="G13" i="4"/>
  <c r="G36" i="4"/>
  <c r="G35" i="4"/>
  <c r="G34" i="4"/>
  <c r="G31" i="4"/>
  <c r="G30" i="4"/>
  <c r="G29" i="4"/>
  <c r="G28" i="4"/>
  <c r="G25" i="4"/>
  <c r="G24" i="4"/>
  <c r="G23" i="4"/>
  <c r="G20" i="4"/>
  <c r="G18" i="4"/>
  <c r="G17" i="4"/>
  <c r="G16" i="4"/>
  <c r="G14" i="4"/>
  <c r="G12" i="4"/>
  <c r="D19" i="2" l="1"/>
  <c r="G25" i="2"/>
  <c r="G26" i="4" s="1"/>
  <c r="G32" i="4" s="1"/>
  <c r="D21" i="2"/>
  <c r="D23" i="2"/>
  <c r="G37" i="4"/>
  <c r="D25" i="2" l="1"/>
  <c r="G11" i="4" l="1"/>
  <c r="G21" i="4" s="1"/>
  <c r="G38" i="4" s="1"/>
</calcChain>
</file>

<file path=xl/sharedStrings.xml><?xml version="1.0" encoding="utf-8"?>
<sst xmlns="http://schemas.openxmlformats.org/spreadsheetml/2006/main" count="133" uniqueCount="94">
  <si>
    <t>Date</t>
  </si>
  <si>
    <t>Project Name</t>
  </si>
  <si>
    <t>Project Manager</t>
  </si>
  <si>
    <t>Remarks</t>
  </si>
  <si>
    <t>One time costs</t>
  </si>
  <si>
    <t>IT hardware</t>
  </si>
  <si>
    <t>Mobile phones</t>
  </si>
  <si>
    <t>Mobile payment transaction costs</t>
  </si>
  <si>
    <t>Server Administrator</t>
  </si>
  <si>
    <t>Data entry clerk</t>
  </si>
  <si>
    <t>Total one time cost:</t>
  </si>
  <si>
    <t>Other costs/ depending on programme needs</t>
  </si>
  <si>
    <t>OpenIMIS
Costing tool</t>
  </si>
  <si>
    <t>Estimated investment requirement to install and maintain OpenIMIS</t>
  </si>
  <si>
    <t>&lt;Indicate name of respondent&gt;</t>
  </si>
  <si>
    <t>&lt;Indicate name of project&gt;</t>
  </si>
  <si>
    <t>&lt;If any, e.g. basis for estimation or period of validity of unit cost estimates&gt;</t>
  </si>
  <si>
    <t>Quantity
(Amount)</t>
  </si>
  <si>
    <t>Unit</t>
  </si>
  <si>
    <t xml:space="preserve">Office space  </t>
  </si>
  <si>
    <t>Renovation</t>
  </si>
  <si>
    <t>Cost per Unit
(in USD)</t>
  </si>
  <si>
    <t>Total cost 
(in USD)</t>
  </si>
  <si>
    <t>SQL server license</t>
  </si>
  <si>
    <t>Computer sets</t>
  </si>
  <si>
    <t>Security related cost/ antivirus</t>
  </si>
  <si>
    <t>Person-days</t>
  </si>
  <si>
    <t>Office running (supplies and utilities)</t>
  </si>
  <si>
    <t>Months</t>
  </si>
  <si>
    <t>Server related monthly costs (hosting costs, recurring software license costs)</t>
  </si>
  <si>
    <t>Software development</t>
  </si>
  <si>
    <t>Software prototyping and testing</t>
  </si>
  <si>
    <t>Quarters</t>
  </si>
  <si>
    <t>Recurring operating expenses</t>
  </si>
  <si>
    <t>IT Maintenance</t>
  </si>
  <si>
    <t>Personnel requirements</t>
  </si>
  <si>
    <t>IT system administrator</t>
  </si>
  <si>
    <t>Person-months</t>
  </si>
  <si>
    <t>Semesters</t>
  </si>
  <si>
    <t xml:space="preserve">Refresher trainings for users at various levels </t>
  </si>
  <si>
    <t>Total recurring costs (annualised):</t>
  </si>
  <si>
    <t>Units</t>
  </si>
  <si>
    <t>External SMS gateway charges</t>
  </si>
  <si>
    <t>Bundle</t>
  </si>
  <si>
    <t>Enrolment</t>
  </si>
  <si>
    <t>Total other costs:</t>
  </si>
  <si>
    <t>Total investment cost for starting year:</t>
  </si>
  <si>
    <t>Windows server license (one time)</t>
  </si>
  <si>
    <t>License</t>
  </si>
  <si>
    <t>Software developer</t>
  </si>
  <si>
    <t>Number of users/administrators to be trained (i.e. participants):</t>
  </si>
  <si>
    <t>Number of participants needing accommodation:</t>
  </si>
  <si>
    <t>Per night boarding charges per participant:</t>
  </si>
  <si>
    <t>Average transport cost per participant:</t>
  </si>
  <si>
    <t>Cost of training materials and supplies per training day:</t>
  </si>
  <si>
    <t>Facility rental per day:</t>
  </si>
  <si>
    <t>Number of modules for the entire training package</t>
  </si>
  <si>
    <t>Number of days per module</t>
  </si>
  <si>
    <t>Recommended participant size per module</t>
  </si>
  <si>
    <t>Required number of trainers per module:</t>
  </si>
  <si>
    <t>Total number of session days:</t>
  </si>
  <si>
    <t>Total number of accommodation nights:</t>
  </si>
  <si>
    <t>Frequency calculation</t>
  </si>
  <si>
    <t>Trainer fees</t>
  </si>
  <si>
    <t>Daily fee rate of trainer:</t>
  </si>
  <si>
    <t>Participant boarding charges</t>
  </si>
  <si>
    <t>Catering cost</t>
  </si>
  <si>
    <t>Catering cost per participant per day:</t>
  </si>
  <si>
    <t>Transport cost for participants</t>
  </si>
  <si>
    <t>Training materials and supplies</t>
  </si>
  <si>
    <t>Facility rental</t>
  </si>
  <si>
    <t>Total training cost</t>
  </si>
  <si>
    <t>&lt;Please fill out separate sheet on rollout user training&gt;</t>
  </si>
  <si>
    <t>Cost Estimation of Rollout User Training</t>
  </si>
  <si>
    <r>
      <t xml:space="preserve">&lt;Please fill in </t>
    </r>
    <r>
      <rPr>
        <b/>
        <i/>
        <sz val="11"/>
        <color theme="4" tint="-0.249977111117893"/>
        <rFont val="Calibri"/>
        <family val="2"/>
        <scheme val="minor"/>
      </rPr>
      <t>blue</t>
    </r>
    <r>
      <rPr>
        <b/>
        <i/>
        <sz val="11"/>
        <color theme="4" tint="-0.249977111117893"/>
        <rFont val="Calibri"/>
        <family val="2"/>
        <scheme val="minor"/>
      </rPr>
      <t>fields</t>
    </r>
    <r>
      <rPr>
        <i/>
        <sz val="11"/>
        <color theme="1"/>
        <rFont val="Calibri"/>
        <family val="2"/>
        <scheme val="minor"/>
      </rPr>
      <t>&gt;</t>
    </r>
  </si>
  <si>
    <t>Participant field</t>
  </si>
  <si>
    <t>Unit cost estimates field</t>
  </si>
  <si>
    <t>Parameters</t>
  </si>
  <si>
    <t>Cost calculation for entire training package</t>
  </si>
  <si>
    <t>Cost calculation for refresher training sessions</t>
  </si>
  <si>
    <t xml:space="preserve">Training delivery (for administrators and users) </t>
  </si>
  <si>
    <t>Scheme (including IT) analysis</t>
  </si>
  <si>
    <t>Indicate necessity</t>
  </si>
  <si>
    <t>REQUIRED</t>
  </si>
  <si>
    <t>Needed</t>
  </si>
  <si>
    <t>Not Needed</t>
  </si>
  <si>
    <t>Necessity established after scheme analysis</t>
  </si>
  <si>
    <t>Add cost item when repairs are needed</t>
  </si>
  <si>
    <t>Packet</t>
  </si>
  <si>
    <t>Specify additional units needed</t>
  </si>
  <si>
    <t>Add cost item for new PCs requiring license</t>
  </si>
  <si>
    <t>Data transfer charges</t>
  </si>
  <si>
    <t>Service package</t>
  </si>
  <si>
    <t>Ideally provided for every enrolment agent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</si>
</sst>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409]#,##0.00"/>
  </numFmts>
  <fonts count="1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i/>
      <sz val="11"/>
      <color theme="1"/>
      <name val="Calibri"/>
      <family val="2"/>
      <scheme val="minor"/>
    </font>
    <font>
      <sz val="10"/>
      <color theme="1"/>
      <name val="Calibri"/>
      <family val="2"/>
      <scheme val="minor"/>
    </font>
    <font>
      <sz val="11"/>
      <color theme="1" tint="0.34998626667073579"/>
      <name val="Calibri"/>
      <family val="2"/>
      <scheme val="minor"/>
    </font>
    <font>
      <b/>
      <i/>
      <sz val="11"/>
      <color theme="1" tint="0.34998626667073579"/>
      <name val="Calibri"/>
      <family val="2"/>
      <scheme val="minor"/>
    </font>
    <font>
      <b/>
      <sz val="11"/>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i/>
      <sz val="11"/>
      <color theme="4" tint="-0.249977111117893"/>
      <name val="Calibri"/>
      <family val="2"/>
      <scheme val="minor"/>
    </font>
    <font>
      <b/>
      <sz val="11"/>
      <color theme="4" tint="-0.249977111117893"/>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7" tint="0.79998168889431442"/>
        <bgColor indexed="64"/>
      </patternFill>
    </fill>
  </fills>
  <borders count="25">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4" tint="-0.24994659260841701"/>
      </left>
      <right style="thin">
        <color theme="0"/>
      </right>
      <top style="medium">
        <color theme="4" tint="-0.24994659260841701"/>
      </top>
      <bottom style="thin">
        <color theme="0"/>
      </bottom>
      <diagonal/>
    </border>
    <border>
      <left style="thin">
        <color theme="0"/>
      </left>
      <right style="medium">
        <color theme="4" tint="-0.24994659260841701"/>
      </right>
      <top style="medium">
        <color theme="4" tint="-0.24994659260841701"/>
      </top>
      <bottom style="thin">
        <color theme="0"/>
      </bottom>
      <diagonal/>
    </border>
    <border>
      <left style="medium">
        <color theme="4" tint="-0.24994659260841701"/>
      </left>
      <right style="thin">
        <color theme="0"/>
      </right>
      <top style="thin">
        <color theme="0"/>
      </top>
      <bottom style="thin">
        <color theme="0"/>
      </bottom>
      <diagonal/>
    </border>
    <border>
      <left style="thin">
        <color theme="0"/>
      </left>
      <right style="medium">
        <color theme="4" tint="-0.24994659260841701"/>
      </right>
      <top style="thin">
        <color theme="0"/>
      </top>
      <bottom style="thin">
        <color theme="0"/>
      </bottom>
      <diagonal/>
    </border>
    <border>
      <left style="medium">
        <color theme="4" tint="-0.24994659260841701"/>
      </left>
      <right style="thin">
        <color theme="0"/>
      </right>
      <top style="thin">
        <color theme="0"/>
      </top>
      <bottom style="medium">
        <color theme="4" tint="-0.24994659260841701"/>
      </bottom>
      <diagonal/>
    </border>
    <border>
      <left style="thin">
        <color theme="0"/>
      </left>
      <right style="medium">
        <color theme="4" tint="-0.24994659260841701"/>
      </right>
      <top style="thin">
        <color theme="0"/>
      </top>
      <bottom style="medium">
        <color theme="4" tint="-0.2499465926084170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2">
    <xf numFmtId="0" fontId="0" fillId="0" borderId="0"/>
    <xf numFmtId="0" fontId="4" fillId="0" borderId="0"/>
  </cellStyleXfs>
  <cellXfs count="125">
    <xf numFmtId="0" fontId="0" fillId="0" borderId="0" xfId="0"/>
    <xf numFmtId="0" fontId="4" fillId="0" borderId="0" xfId="1"/>
    <xf numFmtId="0" fontId="4" fillId="0" borderId="0" xfId="1" applyAlignment="1">
      <alignment wrapText="1"/>
    </xf>
    <xf numFmtId="0" fontId="7" fillId="0" borderId="0" xfId="0" applyFont="1"/>
    <xf numFmtId="0" fontId="7" fillId="0" borderId="0" xfId="0" applyFont="1" applyAlignment="1"/>
    <xf numFmtId="0" fontId="7" fillId="0" borderId="0" xfId="0" applyFont="1" applyFill="1"/>
    <xf numFmtId="0" fontId="7" fillId="0" borderId="0" xfId="1" applyFont="1" applyFill="1" applyAlignment="1">
      <alignment vertical="center"/>
    </xf>
    <xf numFmtId="0" fontId="3" fillId="0" borderId="0" xfId="0" applyFont="1"/>
    <xf numFmtId="0" fontId="3" fillId="0" borderId="0" xfId="1" applyFont="1" applyFill="1" applyAlignment="1">
      <alignment vertical="center"/>
    </xf>
    <xf numFmtId="0" fontId="3" fillId="0" borderId="0" xfId="0" applyFont="1" applyFill="1"/>
    <xf numFmtId="0" fontId="3" fillId="0" borderId="0" xfId="1" applyFont="1" applyFill="1" applyBorder="1" applyAlignment="1">
      <alignment horizontal="left"/>
    </xf>
    <xf numFmtId="0" fontId="3" fillId="0" borderId="0" xfId="1" applyFont="1" applyFill="1" applyBorder="1" applyAlignment="1">
      <alignment vertical="center"/>
    </xf>
    <xf numFmtId="0" fontId="3" fillId="3" borderId="0" xfId="1" applyFont="1" applyFill="1" applyBorder="1" applyAlignment="1">
      <alignment horizontal="left"/>
    </xf>
    <xf numFmtId="0" fontId="3" fillId="3" borderId="0" xfId="1" applyFont="1" applyFill="1" applyBorder="1" applyAlignment="1">
      <alignment horizontal="center" vertical="center" wrapText="1"/>
    </xf>
    <xf numFmtId="0" fontId="3" fillId="3" borderId="0" xfId="1" applyFont="1" applyFill="1" applyBorder="1" applyAlignment="1">
      <alignment horizontal="center" vertical="center"/>
    </xf>
    <xf numFmtId="0" fontId="7" fillId="0" borderId="0" xfId="0" applyFont="1" applyAlignment="1">
      <alignment horizontal="right" vertical="distributed" indent="3"/>
    </xf>
    <xf numFmtId="0" fontId="3" fillId="0" borderId="0" xfId="1" applyFont="1" applyFill="1" applyBorder="1" applyAlignment="1">
      <alignment horizontal="right" vertical="distributed" indent="3"/>
    </xf>
    <xf numFmtId="0" fontId="14" fillId="0" borderId="0" xfId="0" applyFont="1" applyFill="1" applyBorder="1" applyAlignment="1">
      <alignment vertical="center" wrapText="1"/>
    </xf>
    <xf numFmtId="0" fontId="3" fillId="0" borderId="0" xfId="0" applyFont="1" applyFill="1" applyBorder="1" applyAlignment="1">
      <alignment horizontal="right" vertical="distributed" indent="2"/>
    </xf>
    <xf numFmtId="0" fontId="12" fillId="0" borderId="0" xfId="0" applyFont="1" applyFill="1" applyBorder="1" applyAlignment="1">
      <alignment vertical="center" wrapText="1"/>
    </xf>
    <xf numFmtId="0" fontId="12" fillId="0" borderId="0" xfId="0" applyFont="1" applyFill="1" applyBorder="1" applyAlignment="1">
      <alignment vertical="top" wrapText="1"/>
    </xf>
    <xf numFmtId="0" fontId="10" fillId="0" borderId="0" xfId="1" applyFont="1" applyFill="1" applyBorder="1" applyAlignment="1"/>
    <xf numFmtId="0" fontId="3" fillId="0" borderId="0" xfId="1" applyFont="1" applyFill="1" applyBorder="1" applyAlignment="1"/>
    <xf numFmtId="0" fontId="3" fillId="0" borderId="0" xfId="1" applyFont="1" applyFill="1" applyBorder="1" applyAlignment="1">
      <alignment wrapText="1"/>
    </xf>
    <xf numFmtId="0" fontId="3" fillId="0" borderId="0" xfId="0" applyFont="1" applyFill="1" applyBorder="1" applyAlignment="1">
      <alignment vertical="center"/>
    </xf>
    <xf numFmtId="0" fontId="3"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10" fillId="0" borderId="0" xfId="1" applyFont="1" applyFill="1" applyBorder="1" applyAlignment="1">
      <alignment horizontal="left"/>
    </xf>
    <xf numFmtId="0" fontId="13" fillId="0" borderId="4" xfId="0" applyFont="1" applyFill="1" applyBorder="1" applyAlignment="1">
      <alignment vertical="center" wrapText="1"/>
    </xf>
    <xf numFmtId="0" fontId="3" fillId="0" borderId="4" xfId="0" applyFont="1" applyFill="1" applyBorder="1" applyAlignment="1">
      <alignment horizontal="right" vertical="distributed" indent="2"/>
    </xf>
    <xf numFmtId="0" fontId="3" fillId="0" borderId="4" xfId="0" applyFont="1" applyFill="1" applyBorder="1" applyAlignment="1">
      <alignment vertical="center"/>
    </xf>
    <xf numFmtId="0" fontId="10" fillId="0" borderId="4" xfId="1" applyFont="1" applyFill="1" applyBorder="1" applyAlignment="1"/>
    <xf numFmtId="0" fontId="10" fillId="0" borderId="5" xfId="1" applyFont="1" applyFill="1" applyBorder="1" applyAlignment="1"/>
    <xf numFmtId="0" fontId="3" fillId="0" borderId="5" xfId="0" applyFont="1" applyFill="1" applyBorder="1" applyAlignment="1">
      <alignment horizontal="right" vertical="distributed" indent="3"/>
    </xf>
    <xf numFmtId="0" fontId="3" fillId="0" borderId="5" xfId="0" applyFont="1" applyFill="1" applyBorder="1"/>
    <xf numFmtId="0" fontId="7" fillId="3" borderId="7" xfId="1" applyFont="1" applyFill="1" applyBorder="1" applyAlignment="1">
      <alignment vertical="center"/>
    </xf>
    <xf numFmtId="0" fontId="7" fillId="3" borderId="8" xfId="1" applyFont="1" applyFill="1" applyBorder="1" applyAlignment="1">
      <alignment vertical="center"/>
    </xf>
    <xf numFmtId="0" fontId="7" fillId="3" borderId="10" xfId="1" applyFont="1" applyFill="1" applyBorder="1" applyAlignment="1">
      <alignment vertical="center"/>
    </xf>
    <xf numFmtId="0" fontId="7" fillId="3" borderId="0" xfId="1" applyFont="1" applyFill="1" applyBorder="1" applyAlignment="1">
      <alignment vertical="center"/>
    </xf>
    <xf numFmtId="0" fontId="3" fillId="0" borderId="10" xfId="0" applyFont="1" applyFill="1" applyBorder="1"/>
    <xf numFmtId="0" fontId="3" fillId="3" borderId="10" xfId="0" applyFont="1" applyFill="1" applyBorder="1"/>
    <xf numFmtId="0" fontId="3" fillId="0" borderId="10" xfId="0" applyFont="1" applyBorder="1"/>
    <xf numFmtId="0" fontId="7" fillId="0" borderId="12" xfId="0" applyFont="1" applyBorder="1"/>
    <xf numFmtId="0" fontId="7" fillId="0" borderId="12" xfId="0" applyFont="1" applyBorder="1" applyAlignment="1">
      <alignment horizontal="right" vertical="distributed" indent="3"/>
    </xf>
    <xf numFmtId="0" fontId="7" fillId="0" borderId="13" xfId="0" applyFont="1" applyBorder="1"/>
    <xf numFmtId="0" fontId="7" fillId="0" borderId="0" xfId="0" applyFont="1" applyAlignment="1">
      <alignment vertical="center"/>
    </xf>
    <xf numFmtId="0" fontId="7" fillId="0" borderId="0" xfId="0" applyFont="1" applyAlignment="1">
      <alignment horizontal="right" vertical="center"/>
    </xf>
    <xf numFmtId="0" fontId="3" fillId="0" borderId="9" xfId="1" applyFont="1" applyFill="1" applyBorder="1" applyAlignment="1">
      <alignment horizontal="right" vertical="center"/>
    </xf>
    <xf numFmtId="0" fontId="3" fillId="3" borderId="9" xfId="1" applyFont="1" applyFill="1" applyBorder="1" applyAlignment="1">
      <alignment horizontal="right" vertical="center"/>
    </xf>
    <xf numFmtId="0" fontId="14" fillId="0" borderId="9" xfId="0" applyFont="1" applyFill="1" applyBorder="1" applyAlignment="1">
      <alignment horizontal="right" vertical="center" wrapText="1"/>
    </xf>
    <xf numFmtId="0" fontId="12" fillId="0" borderId="9" xfId="0" applyFont="1" applyFill="1" applyBorder="1" applyAlignment="1">
      <alignment horizontal="right" vertical="center" wrapText="1"/>
    </xf>
    <xf numFmtId="0" fontId="7" fillId="0" borderId="11" xfId="0" applyFont="1" applyBorder="1" applyAlignment="1">
      <alignment horizontal="right" vertical="center"/>
    </xf>
    <xf numFmtId="0" fontId="3" fillId="0" borderId="0" xfId="1" applyFont="1" applyFill="1" applyBorder="1" applyAlignment="1">
      <alignment horizontal="left" vertical="center"/>
    </xf>
    <xf numFmtId="165" fontId="3" fillId="0" borderId="0" xfId="0" applyNumberFormat="1" applyFont="1" applyFill="1" applyBorder="1" applyAlignment="1">
      <alignment vertical="center"/>
    </xf>
    <xf numFmtId="165" fontId="3" fillId="0" borderId="4" xfId="0" applyNumberFormat="1" applyFont="1" applyFill="1" applyBorder="1" applyAlignment="1">
      <alignment vertical="center"/>
    </xf>
    <xf numFmtId="165" fontId="3" fillId="0" borderId="5" xfId="0" applyNumberFormat="1" applyFont="1" applyFill="1" applyBorder="1" applyAlignment="1">
      <alignment vertical="center"/>
    </xf>
    <xf numFmtId="0" fontId="7" fillId="0" borderId="12" xfId="0" applyFont="1" applyBorder="1" applyAlignment="1">
      <alignment vertical="center"/>
    </xf>
    <xf numFmtId="164" fontId="7" fillId="2" borderId="0" xfId="1" applyNumberFormat="1" applyFont="1" applyFill="1" applyBorder="1" applyAlignment="1">
      <alignment horizontal="left" vertical="center"/>
    </xf>
    <xf numFmtId="0" fontId="8" fillId="0" borderId="0" xfId="1" applyFont="1" applyFill="1" applyBorder="1" applyAlignment="1">
      <alignment horizontal="center" vertical="center"/>
    </xf>
    <xf numFmtId="0" fontId="3" fillId="0" borderId="0" xfId="0" applyFont="1" applyFill="1" applyBorder="1" applyAlignment="1">
      <alignment vertical="center" wrapText="1"/>
    </xf>
    <xf numFmtId="0" fontId="3" fillId="0" borderId="5" xfId="0" applyFont="1" applyFill="1" applyBorder="1" applyAlignment="1">
      <alignment vertical="center"/>
    </xf>
    <xf numFmtId="0" fontId="3" fillId="4" borderId="0" xfId="1" applyFont="1" applyFill="1" applyBorder="1" applyAlignment="1">
      <alignment vertical="center"/>
    </xf>
    <xf numFmtId="0" fontId="4" fillId="0" borderId="0" xfId="1" applyBorder="1"/>
    <xf numFmtId="0" fontId="3" fillId="5" borderId="16" xfId="1" applyFont="1" applyFill="1" applyBorder="1" applyAlignment="1">
      <alignment wrapText="1"/>
    </xf>
    <xf numFmtId="0" fontId="3" fillId="5" borderId="18" xfId="1" applyFont="1" applyFill="1" applyBorder="1" applyAlignment="1">
      <alignment wrapText="1"/>
    </xf>
    <xf numFmtId="0" fontId="4" fillId="5" borderId="19" xfId="1" applyFill="1" applyBorder="1"/>
    <xf numFmtId="165" fontId="4" fillId="5" borderId="17" xfId="1" applyNumberFormat="1" applyFill="1" applyBorder="1"/>
    <xf numFmtId="165" fontId="4" fillId="5" borderId="19" xfId="1" applyNumberFormat="1" applyFill="1" applyBorder="1"/>
    <xf numFmtId="0" fontId="3" fillId="5" borderId="14" xfId="1" applyFont="1" applyFill="1" applyBorder="1" applyAlignment="1">
      <alignment wrapText="1"/>
    </xf>
    <xf numFmtId="0" fontId="4" fillId="5" borderId="15" xfId="1" applyFill="1" applyBorder="1"/>
    <xf numFmtId="0" fontId="16" fillId="0" borderId="0" xfId="1" applyFont="1" applyBorder="1" applyAlignment="1">
      <alignment wrapText="1"/>
    </xf>
    <xf numFmtId="0" fontId="16" fillId="0" borderId="0" xfId="1" applyFont="1" applyBorder="1"/>
    <xf numFmtId="165" fontId="4" fillId="5" borderId="15" xfId="1" applyNumberFormat="1" applyFill="1" applyBorder="1"/>
    <xf numFmtId="0" fontId="4" fillId="6" borderId="20" xfId="1" applyFill="1" applyBorder="1"/>
    <xf numFmtId="0" fontId="3" fillId="6" borderId="1" xfId="1" applyFont="1" applyFill="1" applyBorder="1"/>
    <xf numFmtId="0" fontId="4" fillId="6" borderId="21" xfId="1" applyFill="1" applyBorder="1"/>
    <xf numFmtId="0" fontId="3" fillId="6" borderId="3" xfId="1" applyFont="1" applyFill="1" applyBorder="1"/>
    <xf numFmtId="0" fontId="4" fillId="6" borderId="22" xfId="1" applyFill="1" applyBorder="1"/>
    <xf numFmtId="0" fontId="10" fillId="6" borderId="2" xfId="1" applyFont="1" applyFill="1" applyBorder="1" applyAlignment="1">
      <alignment vertical="center"/>
    </xf>
    <xf numFmtId="0" fontId="3" fillId="6" borderId="1" xfId="1" applyFont="1" applyFill="1" applyBorder="1" applyAlignment="1">
      <alignment wrapText="1"/>
    </xf>
    <xf numFmtId="0" fontId="3" fillId="6" borderId="3" xfId="1" applyFont="1" applyFill="1" applyBorder="1" applyAlignment="1">
      <alignment wrapText="1"/>
    </xf>
    <xf numFmtId="0" fontId="4" fillId="0" borderId="8" xfId="1" applyBorder="1"/>
    <xf numFmtId="0" fontId="3" fillId="0" borderId="9" xfId="1" applyFont="1" applyBorder="1"/>
    <xf numFmtId="165" fontId="4" fillId="0" borderId="10" xfId="1" applyNumberFormat="1" applyBorder="1"/>
    <xf numFmtId="0" fontId="10" fillId="0" borderId="23" xfId="1" applyFont="1" applyBorder="1"/>
    <xf numFmtId="165" fontId="10" fillId="0" borderId="24" xfId="1" applyNumberFormat="1" applyFont="1" applyBorder="1"/>
    <xf numFmtId="0" fontId="4" fillId="0" borderId="11" xfId="1" applyBorder="1"/>
    <xf numFmtId="0" fontId="4" fillId="0" borderId="13" xfId="1" applyBorder="1"/>
    <xf numFmtId="0" fontId="10" fillId="0" borderId="6" xfId="1" applyFont="1" applyBorder="1"/>
    <xf numFmtId="0" fontId="4" fillId="0" borderId="6" xfId="1" applyBorder="1"/>
    <xf numFmtId="0" fontId="4" fillId="0" borderId="7" xfId="1" applyBorder="1" applyAlignment="1"/>
    <xf numFmtId="0" fontId="4" fillId="0" borderId="7" xfId="1" applyBorder="1"/>
    <xf numFmtId="0" fontId="4" fillId="0" borderId="9" xfId="1" applyBorder="1"/>
    <xf numFmtId="0" fontId="10" fillId="0" borderId="0" xfId="1" applyFont="1" applyBorder="1"/>
    <xf numFmtId="0" fontId="4" fillId="0" borderId="10" xfId="1" applyBorder="1"/>
    <xf numFmtId="0" fontId="6" fillId="0" borderId="0" xfId="1" applyFont="1" applyBorder="1"/>
    <xf numFmtId="0" fontId="3" fillId="0" borderId="0" xfId="1" applyFont="1" applyBorder="1"/>
    <xf numFmtId="0" fontId="4" fillId="0" borderId="12" xfId="1" applyBorder="1"/>
    <xf numFmtId="0" fontId="10" fillId="0" borderId="9" xfId="1" applyFont="1" applyBorder="1"/>
    <xf numFmtId="165" fontId="4" fillId="0" borderId="24" xfId="1" applyNumberFormat="1" applyBorder="1"/>
    <xf numFmtId="0" fontId="9" fillId="0" borderId="0" xfId="1" applyFont="1" applyFill="1" applyBorder="1" applyAlignment="1">
      <alignment horizontal="left" vertical="center"/>
    </xf>
    <xf numFmtId="0" fontId="6" fillId="0" borderId="0" xfId="1" applyFont="1" applyFill="1" applyBorder="1" applyAlignment="1">
      <alignment horizontal="left" vertical="distributed"/>
    </xf>
    <xf numFmtId="0" fontId="5" fillId="3" borderId="7" xfId="1" applyFont="1" applyFill="1" applyBorder="1" applyAlignment="1">
      <alignment horizontal="left" vertical="center" wrapText="1"/>
    </xf>
    <xf numFmtId="0" fontId="5" fillId="3" borderId="0" xfId="1" applyFont="1" applyFill="1" applyBorder="1" applyAlignment="1">
      <alignment horizontal="left" vertical="center" wrapText="1"/>
    </xf>
    <xf numFmtId="0" fontId="2" fillId="3" borderId="0" xfId="1" applyFont="1" applyFill="1" applyBorder="1" applyAlignment="1">
      <alignment horizontal="center" vertical="center" wrapText="1"/>
    </xf>
    <xf numFmtId="0" fontId="2" fillId="0" borderId="0" xfId="0" applyFont="1"/>
    <xf numFmtId="0" fontId="2" fillId="0" borderId="0" xfId="0" applyFont="1" applyFill="1" applyBorder="1" applyAlignment="1">
      <alignment vertical="center"/>
    </xf>
    <xf numFmtId="0" fontId="7" fillId="0" borderId="0" xfId="0" applyFont="1" applyAlignment="1">
      <alignment vertical="center" wrapText="1"/>
    </xf>
    <xf numFmtId="0" fontId="7" fillId="3" borderId="7" xfId="1" applyFont="1" applyFill="1" applyBorder="1" applyAlignment="1">
      <alignment vertical="center" wrapText="1"/>
    </xf>
    <xf numFmtId="164" fontId="7" fillId="2" borderId="0" xfId="1" applyNumberFormat="1" applyFont="1" applyFill="1" applyBorder="1" applyAlignment="1">
      <alignment horizontal="left" vertical="center" wrapText="1"/>
    </xf>
    <xf numFmtId="0" fontId="7" fillId="3" borderId="0" xfId="1" applyFont="1" applyFill="1" applyBorder="1" applyAlignment="1">
      <alignment vertical="center" wrapText="1"/>
    </xf>
    <xf numFmtId="0" fontId="8" fillId="0" borderId="0" xfId="1" applyFont="1" applyFill="1" applyBorder="1" applyAlignment="1">
      <alignment horizontal="center" vertical="center" wrapText="1"/>
    </xf>
    <xf numFmtId="0" fontId="2" fillId="0" borderId="0"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7" fillId="0" borderId="12" xfId="0" applyFont="1" applyBorder="1" applyAlignment="1">
      <alignment vertical="center" wrapText="1"/>
    </xf>
    <xf numFmtId="0" fontId="3" fillId="3" borderId="0" xfId="0" applyFont="1" applyFill="1" applyBorder="1" applyAlignment="1">
      <alignment horizontal="center" vertical="distributed"/>
    </xf>
    <xf numFmtId="0" fontId="11" fillId="4" borderId="6" xfId="1" applyFont="1" applyFill="1" applyBorder="1" applyAlignment="1">
      <alignment horizontal="center" vertical="center" wrapText="1"/>
    </xf>
    <xf numFmtId="0" fontId="11" fillId="4" borderId="7" xfId="1" applyFont="1" applyFill="1" applyBorder="1" applyAlignment="1">
      <alignment horizontal="center" vertical="center" wrapText="1"/>
    </xf>
    <xf numFmtId="0" fontId="11" fillId="4" borderId="9" xfId="1" applyFont="1" applyFill="1" applyBorder="1" applyAlignment="1">
      <alignment horizontal="center" vertical="center" wrapText="1"/>
    </xf>
    <xf numFmtId="0" fontId="11" fillId="4" borderId="0" xfId="1" applyFont="1" applyFill="1" applyBorder="1" applyAlignment="1">
      <alignment horizontal="center" vertical="center" wrapText="1"/>
    </xf>
    <xf numFmtId="0" fontId="3" fillId="0" borderId="9" xfId="1" applyFont="1" applyFill="1" applyBorder="1" applyAlignment="1">
      <alignment horizontal="left"/>
    </xf>
    <xf numFmtId="0" fontId="3" fillId="0" borderId="0" xfId="1" applyFont="1" applyFill="1" applyBorder="1" applyAlignment="1">
      <alignment horizontal="left"/>
    </xf>
    <xf numFmtId="0" fontId="1" fillId="0" borderId="0" xfId="0" applyFont="1" applyFill="1" applyBorder="1" applyAlignment="1">
      <alignment vertical="center"/>
    </xf>
    <xf numFmtId="165" fontId="3" fillId="0" borderId="0" xfId="0" applyNumberFormat="1" applyFont="1" applyFill="1" applyBorder="1" applyAlignment="1" applyProtection="1">
      <alignment vertical="center"/>
      <protection locked="0"/>
    </xf>
  </cellXfs>
  <cellStyles count="2">
    <cellStyle name="Normal"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539750</xdr:colOff>
      <xdr:row>1</xdr:row>
      <xdr:rowOff>101600</xdr:rowOff>
    </xdr:from>
    <xdr:to>
      <xdr:col>10</xdr:col>
      <xdr:colOff>63500</xdr:colOff>
      <xdr:row>38</xdr:row>
      <xdr:rowOff>63500</xdr:rowOff>
    </xdr:to>
    <xdr:sp macro="" textlink="">
      <xdr:nvSpPr>
        <xdr:cNvPr id="3" name="TextBox 2"/>
        <xdr:cNvSpPr txBox="1"/>
      </xdr:nvSpPr>
      <xdr:spPr>
        <a:xfrm>
          <a:off x="539750" y="260350"/>
          <a:ext cx="5619750" cy="583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openIMIS</a:t>
          </a:r>
          <a:r>
            <a:rPr lang="en-US" sz="1400" baseline="0"/>
            <a:t> Costing Tool</a:t>
          </a:r>
        </a:p>
        <a:p>
          <a:endParaRPr lang="en-US" sz="1100" baseline="0"/>
        </a:p>
        <a:p>
          <a:r>
            <a:rPr lang="en-US" sz="1100" baseline="0"/>
            <a:t>The costing tool will provide you an estimate of the amount of investment (on monetary terms) you need to install and deploy the openIMIS application. It accounts for all the resource items that you will require to optimally run the platform.</a:t>
          </a:r>
        </a:p>
        <a:p>
          <a:endParaRPr lang="en-US" sz="1100" baseline="0"/>
        </a:p>
        <a:p>
          <a:r>
            <a:rPr lang="en-US" sz="1100" baseline="0"/>
            <a:t>Please consider that your organisation will probably have some of the resource items indicated. It is thus best to start by taking stock of your resources vis-a-vis the openIMIS requirement s. In Column H: 'Indicate neccessity', you go through each requirement item by item and tag if they are Needed or Not Needed. The responses are pre-selected and can be clicked with the drop down button. </a:t>
          </a:r>
        </a:p>
        <a:p>
          <a:endParaRPr lang="en-US" sz="1100" baseline="0"/>
        </a:p>
        <a:p>
          <a:r>
            <a:rPr lang="en-US" sz="1100" baseline="0"/>
            <a:t>Accordingly, only 'Needed' items needed to be costed. You will find that a couple of the items are tagged as 'REQUIRED' and should be part of your costing.</a:t>
          </a:r>
        </a:p>
        <a:p>
          <a:endParaRPr lang="en-US" sz="1100" baseline="0"/>
        </a:p>
        <a:p>
          <a:r>
            <a:rPr lang="en-US" sz="1100" baseline="0"/>
            <a:t>Your first item cost (#1) is the Sheme analysis. This is a required activity with purpose of establishing gaps in your business processes and compatibility of openIMIS as a digital solution. The analysis should include an assessment of your IT capacity and we estimate that this will take about 3 person-days. The result of the Sheme analysis will determine the necessity of a couple of the resource items.</a:t>
          </a:r>
        </a:p>
        <a:p>
          <a:endParaRPr lang="en-US" sz="1100" baseline="0"/>
        </a:p>
        <a:p>
          <a:r>
            <a:rPr lang="en-US" sz="1100" baseline="0"/>
            <a:t>You will need to encode figures in the empty cells under Column D: 'Quantity (Amount)' and Column F: 'Cost per Unit (in USD)' for items that you tagged as needed.  Please make sure to indicate current market figures for 'Cost per Unit' - this might require you to do some research.</a:t>
          </a:r>
        </a:p>
        <a:p>
          <a:endParaRPr lang="en-US" sz="1100" baseline="0"/>
        </a:p>
        <a:p>
          <a:r>
            <a:rPr lang="en-US" sz="1100" baseline="0"/>
            <a:t>A separate sheet is provided for the calculation of the cost for the &lt;Rollout user training&gt;. You will need to enter figures in the blue fields. The sheet automatically calculates an estimate cost for trainings, which is then brought up in the &lt;Calculation&gt; sheet.</a:t>
          </a:r>
        </a:p>
        <a:p>
          <a:endParaRPr lang="en-US" sz="1100" baseline="0"/>
        </a:p>
        <a:p>
          <a:r>
            <a:rPr lang="en-US" sz="1100" baseline="0"/>
            <a:t>The total figures calculate automatically.</a:t>
          </a:r>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It is best to validate the figures and amounts with relevant members or your staff. The openIMIS Global Initiative can also help by walking you through the Costing tool.</a:t>
          </a:r>
          <a:endParaRPr lang="en-US">
            <a:effectLst/>
          </a:endParaRPr>
        </a:p>
        <a:p>
          <a:endParaRPr lang="en-US" sz="1100" baseline="0"/>
        </a:p>
        <a:p>
          <a:endParaRPr lang="en-US" sz="1100" baseline="0"/>
        </a:p>
        <a:p>
          <a:endParaRPr lang="en-US"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N41" sqref="N41"/>
    </sheetView>
  </sheetViews>
  <sheetFormatPr defaultRowHeight="12.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9"/>
  <sheetViews>
    <sheetView topLeftCell="B1" workbookViewId="0">
      <selection activeCell="N28" sqref="N28"/>
    </sheetView>
  </sheetViews>
  <sheetFormatPr defaultRowHeight="13" x14ac:dyDescent="0.3"/>
  <cols>
    <col min="1" max="1" width="2.81640625" style="3" customWidth="1"/>
    <col min="2" max="2" width="4.08984375" style="46" customWidth="1"/>
    <col min="3" max="3" width="25.54296875" style="3" customWidth="1"/>
    <col min="4" max="4" width="16.90625" style="15" customWidth="1"/>
    <col min="5" max="5" width="16.90625" style="3" customWidth="1"/>
    <col min="6" max="6" width="16.90625" style="45" customWidth="1"/>
    <col min="7" max="7" width="16.81640625" style="45" customWidth="1"/>
    <col min="8" max="8" width="10.81640625" style="45" customWidth="1"/>
    <col min="9" max="9" width="20.08984375" style="107" customWidth="1"/>
    <col min="10" max="10" width="3.36328125" style="3" customWidth="1"/>
    <col min="11" max="11" width="0" style="3" hidden="1" customWidth="1"/>
    <col min="12" max="16384" width="8.7265625" style="3"/>
  </cols>
  <sheetData>
    <row r="1" spans="2:11" ht="13.5" thickBot="1" x14ac:dyDescent="0.35">
      <c r="C1" s="4"/>
      <c r="K1" s="5"/>
    </row>
    <row r="2" spans="2:11" ht="13" customHeight="1" x14ac:dyDescent="0.3">
      <c r="B2" s="117" t="s">
        <v>12</v>
      </c>
      <c r="C2" s="118"/>
      <c r="D2" s="102" t="s">
        <v>13</v>
      </c>
      <c r="E2" s="102"/>
      <c r="F2" s="102"/>
      <c r="G2" s="35"/>
      <c r="H2" s="35"/>
      <c r="I2" s="108"/>
      <c r="J2" s="36"/>
      <c r="K2" s="6"/>
    </row>
    <row r="3" spans="2:11" ht="13" customHeight="1" x14ac:dyDescent="0.3">
      <c r="B3" s="119"/>
      <c r="C3" s="120"/>
      <c r="D3" s="103"/>
      <c r="E3" s="103"/>
      <c r="F3" s="103"/>
      <c r="G3" s="61" t="s">
        <v>0</v>
      </c>
      <c r="H3" s="57"/>
      <c r="I3" s="109"/>
      <c r="J3" s="37"/>
      <c r="K3" s="6"/>
    </row>
    <row r="4" spans="2:11" ht="13" customHeight="1" x14ac:dyDescent="0.3">
      <c r="B4" s="119"/>
      <c r="C4" s="120"/>
      <c r="D4" s="103"/>
      <c r="E4" s="103"/>
      <c r="F4" s="103"/>
      <c r="G4" s="38"/>
      <c r="H4" s="38"/>
      <c r="I4" s="110"/>
      <c r="J4" s="37"/>
      <c r="K4" s="6"/>
    </row>
    <row r="5" spans="2:11" s="7" customFormat="1" ht="14.5" x14ac:dyDescent="0.35">
      <c r="B5" s="121" t="s">
        <v>1</v>
      </c>
      <c r="C5" s="122"/>
      <c r="D5" s="100" t="s">
        <v>15</v>
      </c>
      <c r="E5" s="100"/>
      <c r="F5" s="100"/>
      <c r="G5" s="100"/>
      <c r="H5" s="100"/>
      <c r="I5" s="100"/>
      <c r="J5" s="39"/>
      <c r="K5" s="8"/>
    </row>
    <row r="6" spans="2:11" s="7" customFormat="1" ht="14.5" x14ac:dyDescent="0.35">
      <c r="B6" s="121" t="s">
        <v>2</v>
      </c>
      <c r="C6" s="122"/>
      <c r="D6" s="100" t="s">
        <v>14</v>
      </c>
      <c r="E6" s="100"/>
      <c r="F6" s="100"/>
      <c r="G6" s="100"/>
      <c r="H6" s="100"/>
      <c r="I6" s="100"/>
      <c r="J6" s="39"/>
      <c r="K6" s="8"/>
    </row>
    <row r="7" spans="2:11" s="7" customFormat="1" ht="14.5" customHeight="1" x14ac:dyDescent="0.35">
      <c r="B7" s="121" t="s">
        <v>3</v>
      </c>
      <c r="C7" s="122"/>
      <c r="D7" s="101" t="s">
        <v>16</v>
      </c>
      <c r="E7" s="101"/>
      <c r="F7" s="101"/>
      <c r="G7" s="101"/>
      <c r="H7" s="101"/>
      <c r="I7" s="101"/>
      <c r="J7" s="39"/>
      <c r="K7" s="8"/>
    </row>
    <row r="8" spans="2:11" s="9" customFormat="1" ht="14.5" x14ac:dyDescent="0.35">
      <c r="B8" s="47"/>
      <c r="C8" s="10"/>
      <c r="D8" s="16"/>
      <c r="E8" s="11"/>
      <c r="F8" s="11"/>
      <c r="G8" s="52"/>
      <c r="H8" s="58"/>
      <c r="I8" s="111"/>
      <c r="J8" s="39"/>
      <c r="K8" s="8"/>
    </row>
    <row r="9" spans="2:11" s="7" customFormat="1" ht="29" x14ac:dyDescent="0.35">
      <c r="B9" s="48"/>
      <c r="C9" s="12"/>
      <c r="D9" s="13" t="s">
        <v>17</v>
      </c>
      <c r="E9" s="14" t="s">
        <v>18</v>
      </c>
      <c r="F9" s="13" t="s">
        <v>21</v>
      </c>
      <c r="G9" s="13" t="s">
        <v>22</v>
      </c>
      <c r="H9" s="104" t="s">
        <v>82</v>
      </c>
      <c r="I9" s="104" t="s">
        <v>3</v>
      </c>
      <c r="J9" s="40"/>
      <c r="K9" s="8"/>
    </row>
    <row r="10" spans="2:11" s="7" customFormat="1" ht="14.5" x14ac:dyDescent="0.35">
      <c r="B10" s="47"/>
      <c r="C10" s="27" t="s">
        <v>4</v>
      </c>
      <c r="D10" s="25"/>
      <c r="E10" s="26"/>
      <c r="F10" s="25"/>
      <c r="G10" s="25"/>
      <c r="H10" s="25"/>
      <c r="I10" s="25"/>
      <c r="J10" s="39"/>
      <c r="K10" s="8"/>
    </row>
    <row r="11" spans="2:11" s="7" customFormat="1" ht="14.5" customHeight="1" x14ac:dyDescent="0.35">
      <c r="B11" s="49">
        <v>1</v>
      </c>
      <c r="C11" s="17" t="s">
        <v>81</v>
      </c>
      <c r="D11" s="18">
        <v>3</v>
      </c>
      <c r="E11" s="24" t="s">
        <v>26</v>
      </c>
      <c r="F11" s="53"/>
      <c r="G11" s="53">
        <f>D11*F11</f>
        <v>0</v>
      </c>
      <c r="H11" s="106" t="s">
        <v>83</v>
      </c>
      <c r="I11" s="59"/>
      <c r="J11" s="41"/>
      <c r="K11" s="105" t="s">
        <v>84</v>
      </c>
    </row>
    <row r="12" spans="2:11" s="7" customFormat="1" ht="29" x14ac:dyDescent="0.35">
      <c r="B12" s="50">
        <v>2</v>
      </c>
      <c r="C12" s="19" t="s">
        <v>30</v>
      </c>
      <c r="D12" s="18"/>
      <c r="E12" s="24" t="s">
        <v>26</v>
      </c>
      <c r="F12" s="53"/>
      <c r="G12" s="53">
        <f t="shared" ref="G12:G14" si="0">D12*F12</f>
        <v>0</v>
      </c>
      <c r="H12" s="123" t="s">
        <v>84</v>
      </c>
      <c r="I12" s="112" t="s">
        <v>86</v>
      </c>
      <c r="J12" s="41"/>
      <c r="K12" s="105" t="s">
        <v>85</v>
      </c>
    </row>
    <row r="13" spans="2:11" s="7" customFormat="1" ht="29" x14ac:dyDescent="0.35">
      <c r="B13" s="50">
        <v>3</v>
      </c>
      <c r="C13" s="19" t="s">
        <v>31</v>
      </c>
      <c r="D13" s="18"/>
      <c r="E13" s="24" t="s">
        <v>26</v>
      </c>
      <c r="F13" s="53"/>
      <c r="G13" s="53">
        <f t="shared" si="0"/>
        <v>0</v>
      </c>
      <c r="H13" s="106" t="s">
        <v>84</v>
      </c>
      <c r="I13" s="112" t="s">
        <v>86</v>
      </c>
      <c r="J13" s="41"/>
    </row>
    <row r="14" spans="2:11" s="7" customFormat="1" ht="29" x14ac:dyDescent="0.35">
      <c r="B14" s="50">
        <v>4</v>
      </c>
      <c r="C14" s="19" t="s">
        <v>19</v>
      </c>
      <c r="D14" s="18">
        <v>1</v>
      </c>
      <c r="E14" s="24" t="s">
        <v>20</v>
      </c>
      <c r="F14" s="53"/>
      <c r="G14" s="53">
        <f t="shared" si="0"/>
        <v>0</v>
      </c>
      <c r="H14" s="106" t="s">
        <v>85</v>
      </c>
      <c r="I14" s="112" t="s">
        <v>87</v>
      </c>
      <c r="J14" s="41"/>
    </row>
    <row r="15" spans="2:11" s="7" customFormat="1" ht="29" customHeight="1" x14ac:dyDescent="0.35">
      <c r="B15" s="50">
        <v>5</v>
      </c>
      <c r="C15" s="20" t="s">
        <v>80</v>
      </c>
      <c r="D15" s="116" t="s">
        <v>72</v>
      </c>
      <c r="E15" s="116"/>
      <c r="F15" s="116"/>
      <c r="G15" s="124">
        <f>'Rollout user training'!D25</f>
        <v>0</v>
      </c>
      <c r="H15" s="106" t="s">
        <v>83</v>
      </c>
      <c r="I15" s="59"/>
      <c r="J15" s="41"/>
    </row>
    <row r="16" spans="2:11" s="7" customFormat="1" ht="29" x14ac:dyDescent="0.35">
      <c r="B16" s="50">
        <v>6</v>
      </c>
      <c r="C16" s="19" t="s">
        <v>5</v>
      </c>
      <c r="D16" s="18"/>
      <c r="E16" s="24" t="s">
        <v>24</v>
      </c>
      <c r="F16" s="53"/>
      <c r="G16" s="53">
        <f t="shared" ref="G16:G19" si="1">D16*F16</f>
        <v>0</v>
      </c>
      <c r="H16" s="106" t="s">
        <v>84</v>
      </c>
      <c r="I16" s="112" t="s">
        <v>89</v>
      </c>
      <c r="J16" s="41"/>
    </row>
    <row r="17" spans="2:10" s="7" customFormat="1" ht="29" x14ac:dyDescent="0.35">
      <c r="B17" s="50">
        <v>7</v>
      </c>
      <c r="C17" s="19" t="s">
        <v>47</v>
      </c>
      <c r="D17" s="18">
        <v>1</v>
      </c>
      <c r="E17" s="106" t="s">
        <v>88</v>
      </c>
      <c r="F17" s="53"/>
      <c r="G17" s="53">
        <f t="shared" si="1"/>
        <v>0</v>
      </c>
      <c r="H17" s="106" t="s">
        <v>84</v>
      </c>
      <c r="I17" s="112" t="s">
        <v>90</v>
      </c>
      <c r="J17" s="41"/>
    </row>
    <row r="18" spans="2:10" s="7" customFormat="1" ht="29" x14ac:dyDescent="0.35">
      <c r="B18" s="50">
        <v>8</v>
      </c>
      <c r="C18" s="19" t="s">
        <v>23</v>
      </c>
      <c r="D18" s="18">
        <v>1</v>
      </c>
      <c r="E18" s="24" t="s">
        <v>48</v>
      </c>
      <c r="F18" s="53"/>
      <c r="G18" s="53">
        <f t="shared" si="1"/>
        <v>0</v>
      </c>
      <c r="H18" s="106" t="s">
        <v>84</v>
      </c>
      <c r="I18" s="112" t="s">
        <v>86</v>
      </c>
      <c r="J18" s="41"/>
    </row>
    <row r="19" spans="2:10" s="7" customFormat="1" ht="14.5" x14ac:dyDescent="0.35">
      <c r="B19" s="50">
        <v>9</v>
      </c>
      <c r="C19" s="19" t="s">
        <v>91</v>
      </c>
      <c r="D19" s="18">
        <v>1</v>
      </c>
      <c r="E19" s="106" t="s">
        <v>92</v>
      </c>
      <c r="F19" s="53"/>
      <c r="G19" s="53">
        <f t="shared" si="1"/>
        <v>0</v>
      </c>
      <c r="H19" s="106" t="s">
        <v>83</v>
      </c>
      <c r="I19" s="112"/>
      <c r="J19" s="41"/>
    </row>
    <row r="20" spans="2:10" s="7" customFormat="1" ht="29" x14ac:dyDescent="0.35">
      <c r="B20" s="50">
        <v>10</v>
      </c>
      <c r="C20" s="19" t="s">
        <v>25</v>
      </c>
      <c r="D20" s="18">
        <v>1</v>
      </c>
      <c r="E20" s="106" t="s">
        <v>88</v>
      </c>
      <c r="F20" s="53"/>
      <c r="G20" s="53">
        <f>D20*F20</f>
        <v>0</v>
      </c>
      <c r="H20" s="106" t="s">
        <v>84</v>
      </c>
      <c r="I20" s="112" t="s">
        <v>90</v>
      </c>
      <c r="J20" s="41"/>
    </row>
    <row r="21" spans="2:10" s="7" customFormat="1" ht="15" thickBot="1" x14ac:dyDescent="0.4">
      <c r="B21" s="50"/>
      <c r="C21" s="28" t="s">
        <v>10</v>
      </c>
      <c r="D21" s="29"/>
      <c r="E21" s="30"/>
      <c r="F21" s="54"/>
      <c r="G21" s="54">
        <f>SUM(G11:G20)</f>
        <v>0</v>
      </c>
      <c r="H21" s="30"/>
      <c r="I21" s="113"/>
      <c r="J21" s="41"/>
    </row>
    <row r="22" spans="2:10" s="7" customFormat="1" ht="15" thickTop="1" x14ac:dyDescent="0.35">
      <c r="B22" s="47"/>
      <c r="C22" s="21" t="s">
        <v>33</v>
      </c>
      <c r="D22" s="18"/>
      <c r="E22" s="24"/>
      <c r="F22" s="24"/>
      <c r="G22" s="24"/>
      <c r="H22" s="24"/>
      <c r="I22" s="59"/>
      <c r="J22" s="41"/>
    </row>
    <row r="23" spans="2:10" s="7" customFormat="1" ht="29" x14ac:dyDescent="0.35">
      <c r="B23" s="47">
        <v>11</v>
      </c>
      <c r="C23" s="23" t="s">
        <v>27</v>
      </c>
      <c r="D23" s="18">
        <v>12</v>
      </c>
      <c r="E23" s="24" t="s">
        <v>28</v>
      </c>
      <c r="F23" s="53"/>
      <c r="G23" s="53">
        <f t="shared" ref="G23:G26" si="2">D23*F23</f>
        <v>0</v>
      </c>
      <c r="H23" s="106" t="s">
        <v>83</v>
      </c>
      <c r="I23" s="59"/>
      <c r="J23" s="41"/>
    </row>
    <row r="24" spans="2:10" s="7" customFormat="1" ht="43.5" x14ac:dyDescent="0.35">
      <c r="B24" s="47">
        <v>12</v>
      </c>
      <c r="C24" s="23" t="s">
        <v>29</v>
      </c>
      <c r="D24" s="18">
        <v>12</v>
      </c>
      <c r="E24" s="24" t="s">
        <v>28</v>
      </c>
      <c r="F24" s="53"/>
      <c r="G24" s="53">
        <f t="shared" si="2"/>
        <v>0</v>
      </c>
      <c r="H24" s="106" t="s">
        <v>83</v>
      </c>
      <c r="I24" s="59"/>
      <c r="J24" s="41"/>
    </row>
    <row r="25" spans="2:10" s="7" customFormat="1" ht="14.5" x14ac:dyDescent="0.35">
      <c r="B25" s="47">
        <v>13</v>
      </c>
      <c r="C25" s="23" t="s">
        <v>34</v>
      </c>
      <c r="D25" s="18">
        <v>4</v>
      </c>
      <c r="E25" s="24" t="s">
        <v>32</v>
      </c>
      <c r="F25" s="53"/>
      <c r="G25" s="53">
        <f t="shared" si="2"/>
        <v>0</v>
      </c>
      <c r="H25" s="106" t="s">
        <v>83</v>
      </c>
      <c r="I25" s="59"/>
      <c r="J25" s="41"/>
    </row>
    <row r="26" spans="2:10" s="7" customFormat="1" ht="29" x14ac:dyDescent="0.35">
      <c r="B26" s="47">
        <v>14</v>
      </c>
      <c r="C26" s="23" t="s">
        <v>39</v>
      </c>
      <c r="D26" s="18">
        <v>2</v>
      </c>
      <c r="E26" s="24" t="s">
        <v>38</v>
      </c>
      <c r="F26" s="53">
        <f>'Rollout user training'!G25</f>
        <v>0</v>
      </c>
      <c r="G26" s="53">
        <f t="shared" si="2"/>
        <v>0</v>
      </c>
      <c r="H26" s="106" t="s">
        <v>83</v>
      </c>
      <c r="I26" s="59"/>
      <c r="J26" s="41"/>
    </row>
    <row r="27" spans="2:10" s="7" customFormat="1" ht="14.5" x14ac:dyDescent="0.35">
      <c r="B27" s="47"/>
      <c r="C27" s="21" t="s">
        <v>35</v>
      </c>
      <c r="D27" s="18"/>
      <c r="E27" s="24"/>
      <c r="F27" s="24"/>
      <c r="G27" s="24"/>
      <c r="H27" s="24"/>
      <c r="I27" s="59"/>
      <c r="J27" s="41"/>
    </row>
    <row r="28" spans="2:10" s="7" customFormat="1" ht="14.5" x14ac:dyDescent="0.35">
      <c r="B28" s="47">
        <v>15</v>
      </c>
      <c r="C28" s="22" t="s">
        <v>36</v>
      </c>
      <c r="D28" s="18">
        <v>12</v>
      </c>
      <c r="E28" s="24" t="s">
        <v>37</v>
      </c>
      <c r="F28" s="53"/>
      <c r="G28" s="53">
        <f t="shared" ref="G28:G31" si="3">D28*F28</f>
        <v>0</v>
      </c>
      <c r="H28" s="106" t="s">
        <v>83</v>
      </c>
      <c r="I28" s="59"/>
      <c r="J28" s="41"/>
    </row>
    <row r="29" spans="2:10" s="7" customFormat="1" ht="14.5" x14ac:dyDescent="0.35">
      <c r="B29" s="47">
        <v>16</v>
      </c>
      <c r="C29" s="22" t="s">
        <v>8</v>
      </c>
      <c r="D29" s="18">
        <v>12</v>
      </c>
      <c r="E29" s="24" t="s">
        <v>37</v>
      </c>
      <c r="F29" s="53"/>
      <c r="G29" s="53">
        <f t="shared" si="3"/>
        <v>0</v>
      </c>
      <c r="H29" s="106" t="s">
        <v>83</v>
      </c>
      <c r="I29" s="59"/>
      <c r="J29" s="41"/>
    </row>
    <row r="30" spans="2:10" s="7" customFormat="1" ht="29" x14ac:dyDescent="0.35">
      <c r="B30" s="47">
        <v>17</v>
      </c>
      <c r="C30" s="11" t="s">
        <v>9</v>
      </c>
      <c r="D30" s="18">
        <v>12</v>
      </c>
      <c r="E30" s="24" t="s">
        <v>37</v>
      </c>
      <c r="F30" s="53"/>
      <c r="G30" s="53">
        <f t="shared" si="3"/>
        <v>0</v>
      </c>
      <c r="H30" s="106" t="s">
        <v>85</v>
      </c>
      <c r="I30" s="112" t="s">
        <v>86</v>
      </c>
      <c r="J30" s="41"/>
    </row>
    <row r="31" spans="2:10" s="7" customFormat="1" ht="29" x14ac:dyDescent="0.35">
      <c r="B31" s="47">
        <v>18</v>
      </c>
      <c r="C31" s="11" t="s">
        <v>49</v>
      </c>
      <c r="D31" s="18">
        <v>12</v>
      </c>
      <c r="E31" s="24" t="s">
        <v>37</v>
      </c>
      <c r="F31" s="53"/>
      <c r="G31" s="53">
        <f t="shared" si="3"/>
        <v>0</v>
      </c>
      <c r="H31" s="106" t="s">
        <v>84</v>
      </c>
      <c r="I31" s="112" t="s">
        <v>86</v>
      </c>
      <c r="J31" s="41"/>
    </row>
    <row r="32" spans="2:10" s="7" customFormat="1" ht="15" thickBot="1" x14ac:dyDescent="0.4">
      <c r="B32" s="47"/>
      <c r="C32" s="31" t="s">
        <v>40</v>
      </c>
      <c r="D32" s="29"/>
      <c r="E32" s="30"/>
      <c r="F32" s="54"/>
      <c r="G32" s="54">
        <f>SUM(G23:G31)</f>
        <v>0</v>
      </c>
      <c r="H32" s="30"/>
      <c r="I32" s="113"/>
      <c r="J32" s="41"/>
    </row>
    <row r="33" spans="2:10" s="7" customFormat="1" ht="15" thickTop="1" x14ac:dyDescent="0.35">
      <c r="B33" s="47"/>
      <c r="C33" s="21" t="s">
        <v>11</v>
      </c>
      <c r="D33" s="18"/>
      <c r="E33" s="24"/>
      <c r="F33" s="24"/>
      <c r="G33" s="24"/>
      <c r="H33" s="24"/>
      <c r="I33" s="59"/>
      <c r="J33" s="41"/>
    </row>
    <row r="34" spans="2:10" s="7" customFormat="1" ht="29" customHeight="1" x14ac:dyDescent="0.35">
      <c r="B34" s="47">
        <v>19</v>
      </c>
      <c r="C34" s="11" t="s">
        <v>6</v>
      </c>
      <c r="D34" s="18"/>
      <c r="E34" s="24" t="s">
        <v>41</v>
      </c>
      <c r="F34" s="53"/>
      <c r="G34" s="53">
        <f t="shared" ref="G34:G36" si="4">D34*F34</f>
        <v>0</v>
      </c>
      <c r="H34" s="106" t="s">
        <v>84</v>
      </c>
      <c r="I34" s="112" t="s">
        <v>93</v>
      </c>
      <c r="J34" s="41"/>
    </row>
    <row r="35" spans="2:10" s="7" customFormat="1" ht="29" x14ac:dyDescent="0.35">
      <c r="B35" s="47">
        <v>20</v>
      </c>
      <c r="C35" s="23" t="s">
        <v>42</v>
      </c>
      <c r="D35" s="18">
        <v>1</v>
      </c>
      <c r="E35" s="24" t="s">
        <v>43</v>
      </c>
      <c r="F35" s="53"/>
      <c r="G35" s="53">
        <f t="shared" si="4"/>
        <v>0</v>
      </c>
      <c r="H35" s="106" t="s">
        <v>84</v>
      </c>
      <c r="I35" s="59"/>
      <c r="J35" s="41"/>
    </row>
    <row r="36" spans="2:10" s="7" customFormat="1" ht="29" x14ac:dyDescent="0.35">
      <c r="B36" s="47">
        <v>21</v>
      </c>
      <c r="C36" s="23" t="s">
        <v>7</v>
      </c>
      <c r="D36" s="18">
        <v>1</v>
      </c>
      <c r="E36" s="24" t="s">
        <v>44</v>
      </c>
      <c r="F36" s="53"/>
      <c r="G36" s="53">
        <f t="shared" si="4"/>
        <v>0</v>
      </c>
      <c r="H36" s="106" t="s">
        <v>84</v>
      </c>
      <c r="I36" s="59"/>
      <c r="J36" s="41"/>
    </row>
    <row r="37" spans="2:10" s="7" customFormat="1" ht="15" thickBot="1" x14ac:dyDescent="0.4">
      <c r="B37" s="47"/>
      <c r="C37" s="31" t="s">
        <v>45</v>
      </c>
      <c r="D37" s="29"/>
      <c r="E37" s="30"/>
      <c r="F37" s="54"/>
      <c r="G37" s="54">
        <f>SUM(G34:G36)</f>
        <v>0</v>
      </c>
      <c r="H37" s="30"/>
      <c r="I37" s="113"/>
      <c r="J37" s="41"/>
    </row>
    <row r="38" spans="2:10" s="7" customFormat="1" ht="15.5" thickTop="1" thickBot="1" x14ac:dyDescent="0.4">
      <c r="B38" s="47"/>
      <c r="C38" s="32" t="s">
        <v>46</v>
      </c>
      <c r="D38" s="33"/>
      <c r="E38" s="34"/>
      <c r="F38" s="55"/>
      <c r="G38" s="55">
        <f>G37+G32+G21</f>
        <v>0</v>
      </c>
      <c r="H38" s="60"/>
      <c r="I38" s="114"/>
      <c r="J38" s="41"/>
    </row>
    <row r="39" spans="2:10" ht="14" thickTop="1" thickBot="1" x14ac:dyDescent="0.35">
      <c r="B39" s="51"/>
      <c r="C39" s="42"/>
      <c r="D39" s="43"/>
      <c r="E39" s="42"/>
      <c r="F39" s="56"/>
      <c r="G39" s="56"/>
      <c r="H39" s="56"/>
      <c r="I39" s="115"/>
      <c r="J39" s="44"/>
    </row>
  </sheetData>
  <mergeCells count="5">
    <mergeCell ref="D15:F15"/>
    <mergeCell ref="B2:C4"/>
    <mergeCell ref="B5:C5"/>
    <mergeCell ref="B6:C6"/>
    <mergeCell ref="B7:C7"/>
  </mergeCells>
  <dataValidations xWindow="977" yWindow="580" count="10">
    <dataValidation allowBlank="1" showInputMessage="1" showErrorMessage="1" prompt="Enter unit cost amount." sqref="F16 F11:F14 F19"/>
    <dataValidation type="list" allowBlank="1" showInputMessage="1" showErrorMessage="1" sqref="H12:H14 H16:H18 H20 H30:H31 H34:H36">
      <formula1>$K$11:$K$12</formula1>
    </dataValidation>
    <dataValidation allowBlank="1" showInputMessage="1" showErrorMessage="1" prompt="May take up to 10 days depending on the functionality of existing IT system." sqref="D12"/>
    <dataValidation allowBlank="1" showInputMessage="1" showErrorMessage="1" prompt="May take up to 5 days depending on the functionality of existing IT system." sqref="D13"/>
    <dataValidation allowBlank="1" showInputMessage="1" showErrorMessage="1" prompt="Minimum of 4 computers are needed." sqref="D16"/>
    <dataValidation allowBlank="1" showInputMessage="1" showErrorMessage="1" prompt="Standard edition for 16 core licenses costs 1.000 USD." sqref="F17"/>
    <dataValidation allowBlank="1" showInputMessage="1" showErrorMessage="1" prompt="SQL Express for free but with limited capacity. Standard package costs 3.750 USD." sqref="F18"/>
    <dataValidation allowBlank="1" showInputMessage="1" showErrorMessage="1" prompt="Premium packet for 10 PCs costs 50 USD." sqref="F20"/>
    <dataValidation allowBlank="1" showInputMessage="1" showErrorMessage="1" prompt="Indicate number of enrolment agents requiring mobile phones." sqref="D34"/>
    <dataValidation allowBlank="1" showInputMessage="1" showErrorMessage="1" prompt="Enter unit cost amount." sqref="F23:F25 F28:F31 F34:F36"/>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7"/>
  <sheetViews>
    <sheetView zoomScaleNormal="100" workbookViewId="0">
      <selection activeCell="G8" sqref="G8"/>
    </sheetView>
  </sheetViews>
  <sheetFormatPr defaultColWidth="9.1796875" defaultRowHeight="14.5" x14ac:dyDescent="0.35"/>
  <cols>
    <col min="1" max="1" width="9.1796875" style="1"/>
    <col min="2" max="2" width="3.26953125" style="1" customWidth="1"/>
    <col min="3" max="3" width="40.26953125" style="1" customWidth="1"/>
    <col min="4" max="4" width="12" style="1" customWidth="1"/>
    <col min="5" max="5" width="3.81640625" style="1" customWidth="1"/>
    <col min="6" max="6" width="39.1796875" style="1" customWidth="1"/>
    <col min="7" max="7" width="13.26953125" style="1" customWidth="1"/>
    <col min="8" max="8" width="3.453125" style="1" customWidth="1"/>
    <col min="9" max="16384" width="9.1796875" style="1"/>
  </cols>
  <sheetData>
    <row r="1" spans="2:8" ht="15" thickBot="1" x14ac:dyDescent="0.4">
      <c r="C1" s="2"/>
    </row>
    <row r="2" spans="2:8" x14ac:dyDescent="0.35">
      <c r="B2" s="89"/>
      <c r="C2" s="90"/>
      <c r="D2" s="90"/>
      <c r="E2" s="90"/>
      <c r="F2" s="91"/>
      <c r="G2" s="91"/>
      <c r="H2" s="81"/>
    </row>
    <row r="3" spans="2:8" ht="15" customHeight="1" x14ac:dyDescent="0.35">
      <c r="B3" s="92"/>
      <c r="C3" s="93" t="s">
        <v>73</v>
      </c>
      <c r="D3" s="62"/>
      <c r="E3" s="62"/>
      <c r="F3" s="62"/>
      <c r="G3" s="62"/>
      <c r="H3" s="94"/>
    </row>
    <row r="4" spans="2:8" x14ac:dyDescent="0.35">
      <c r="B4" s="92"/>
      <c r="C4" s="95" t="s">
        <v>74</v>
      </c>
      <c r="D4" s="62"/>
      <c r="E4" s="62"/>
      <c r="F4" s="62"/>
      <c r="G4" s="62"/>
      <c r="H4" s="94"/>
    </row>
    <row r="5" spans="2:8" x14ac:dyDescent="0.35">
      <c r="B5" s="92"/>
      <c r="C5" s="96"/>
      <c r="D5" s="62"/>
      <c r="E5" s="62"/>
      <c r="F5" s="62"/>
      <c r="G5" s="62"/>
      <c r="H5" s="94"/>
    </row>
    <row r="6" spans="2:8" ht="15" thickBot="1" x14ac:dyDescent="0.4">
      <c r="B6" s="92"/>
      <c r="C6" s="70" t="s">
        <v>75</v>
      </c>
      <c r="D6" s="62"/>
      <c r="E6" s="62"/>
      <c r="F6" s="62"/>
      <c r="G6" s="62"/>
      <c r="H6" s="94"/>
    </row>
    <row r="7" spans="2:8" ht="29" x14ac:dyDescent="0.35">
      <c r="B7" s="92"/>
      <c r="C7" s="68" t="s">
        <v>50</v>
      </c>
      <c r="D7" s="69"/>
      <c r="E7" s="62"/>
      <c r="F7" s="78" t="s">
        <v>77</v>
      </c>
      <c r="G7" s="73"/>
      <c r="H7" s="94"/>
    </row>
    <row r="8" spans="2:8" ht="29.5" thickBot="1" x14ac:dyDescent="0.4">
      <c r="B8" s="92"/>
      <c r="C8" s="64" t="s">
        <v>51</v>
      </c>
      <c r="D8" s="65"/>
      <c r="E8" s="62"/>
      <c r="F8" s="79" t="s">
        <v>56</v>
      </c>
      <c r="G8" s="75">
        <v>4</v>
      </c>
      <c r="H8" s="94"/>
    </row>
    <row r="9" spans="2:8" x14ac:dyDescent="0.35">
      <c r="B9" s="92"/>
      <c r="C9" s="96"/>
      <c r="D9" s="62"/>
      <c r="E9" s="62"/>
      <c r="F9" s="79" t="s">
        <v>57</v>
      </c>
      <c r="G9" s="75">
        <v>2</v>
      </c>
      <c r="H9" s="94"/>
    </row>
    <row r="10" spans="2:8" ht="14.5" customHeight="1" thickBot="1" x14ac:dyDescent="0.4">
      <c r="B10" s="92"/>
      <c r="C10" s="71" t="s">
        <v>76</v>
      </c>
      <c r="D10" s="62"/>
      <c r="E10" s="62"/>
      <c r="F10" s="79" t="s">
        <v>58</v>
      </c>
      <c r="G10" s="75">
        <v>25</v>
      </c>
      <c r="H10" s="94"/>
    </row>
    <row r="11" spans="2:8" ht="14.5" customHeight="1" x14ac:dyDescent="0.35">
      <c r="B11" s="92"/>
      <c r="C11" s="68" t="s">
        <v>52</v>
      </c>
      <c r="D11" s="72"/>
      <c r="E11" s="62"/>
      <c r="F11" s="80" t="s">
        <v>59</v>
      </c>
      <c r="G11" s="77">
        <v>2</v>
      </c>
      <c r="H11" s="94"/>
    </row>
    <row r="12" spans="2:8" ht="14.5" customHeight="1" x14ac:dyDescent="0.35">
      <c r="B12" s="92"/>
      <c r="C12" s="63" t="s">
        <v>67</v>
      </c>
      <c r="D12" s="66"/>
      <c r="E12" s="62"/>
      <c r="F12" s="62"/>
      <c r="G12" s="62"/>
      <c r="H12" s="94"/>
    </row>
    <row r="13" spans="2:8" x14ac:dyDescent="0.35">
      <c r="B13" s="92"/>
      <c r="C13" s="63" t="s">
        <v>53</v>
      </c>
      <c r="D13" s="66"/>
      <c r="E13" s="62"/>
      <c r="F13" s="62"/>
      <c r="G13" s="62"/>
      <c r="H13" s="94"/>
    </row>
    <row r="14" spans="2:8" ht="29" x14ac:dyDescent="0.35">
      <c r="B14" s="92"/>
      <c r="C14" s="63" t="s">
        <v>54</v>
      </c>
      <c r="D14" s="66"/>
      <c r="E14" s="62"/>
      <c r="F14" s="78" t="s">
        <v>62</v>
      </c>
      <c r="G14" s="73"/>
      <c r="H14" s="94"/>
    </row>
    <row r="15" spans="2:8" x14ac:dyDescent="0.35">
      <c r="B15" s="92"/>
      <c r="C15" s="63" t="s">
        <v>55</v>
      </c>
      <c r="D15" s="66"/>
      <c r="E15" s="62"/>
      <c r="F15" s="74" t="s">
        <v>60</v>
      </c>
      <c r="G15" s="75">
        <f>D7/G10*G9*G8</f>
        <v>0</v>
      </c>
      <c r="H15" s="94"/>
    </row>
    <row r="16" spans="2:8" ht="15" thickBot="1" x14ac:dyDescent="0.4">
      <c r="B16" s="92"/>
      <c r="C16" s="64" t="s">
        <v>64</v>
      </c>
      <c r="D16" s="67"/>
      <c r="E16" s="62"/>
      <c r="F16" s="76" t="s">
        <v>61</v>
      </c>
      <c r="G16" s="77">
        <f>D8*G8</f>
        <v>0</v>
      </c>
      <c r="H16" s="94"/>
    </row>
    <row r="17" spans="2:8" ht="30" customHeight="1" thickBot="1" x14ac:dyDescent="0.4">
      <c r="B17" s="92"/>
      <c r="C17" s="62"/>
      <c r="D17" s="62"/>
      <c r="E17" s="62"/>
      <c r="F17" s="62"/>
      <c r="G17" s="62"/>
      <c r="H17" s="94"/>
    </row>
    <row r="18" spans="2:8" x14ac:dyDescent="0.35">
      <c r="B18" s="92"/>
      <c r="C18" s="88" t="s">
        <v>78</v>
      </c>
      <c r="D18" s="81"/>
      <c r="E18" s="62"/>
      <c r="F18" s="89"/>
      <c r="G18" s="81"/>
      <c r="H18" s="94"/>
    </row>
    <row r="19" spans="2:8" x14ac:dyDescent="0.35">
      <c r="B19" s="92"/>
      <c r="C19" s="82" t="s">
        <v>63</v>
      </c>
      <c r="D19" s="83">
        <f>G15*D16*G11</f>
        <v>0</v>
      </c>
      <c r="E19" s="62"/>
      <c r="F19" s="98" t="s">
        <v>79</v>
      </c>
      <c r="G19" s="94"/>
      <c r="H19" s="94"/>
    </row>
    <row r="20" spans="2:8" x14ac:dyDescent="0.35">
      <c r="B20" s="92"/>
      <c r="C20" s="82" t="s">
        <v>65</v>
      </c>
      <c r="D20" s="83">
        <f>G16*D11</f>
        <v>0</v>
      </c>
      <c r="E20" s="62"/>
      <c r="F20" s="82" t="s">
        <v>63</v>
      </c>
      <c r="G20" s="83">
        <f>D7/G10*G9*G11*D16</f>
        <v>0</v>
      </c>
      <c r="H20" s="94"/>
    </row>
    <row r="21" spans="2:8" x14ac:dyDescent="0.35">
      <c r="B21" s="92"/>
      <c r="C21" s="82" t="s">
        <v>66</v>
      </c>
      <c r="D21" s="83">
        <f>G15*D12*(G10+G11)</f>
        <v>0</v>
      </c>
      <c r="E21" s="62"/>
      <c r="F21" s="82" t="s">
        <v>66</v>
      </c>
      <c r="G21" s="83">
        <f>(D7+G11)*G9*D12</f>
        <v>0</v>
      </c>
      <c r="H21" s="94"/>
    </row>
    <row r="22" spans="2:8" x14ac:dyDescent="0.35">
      <c r="B22" s="92"/>
      <c r="C22" s="82" t="s">
        <v>68</v>
      </c>
      <c r="D22" s="83">
        <f>D7*D13*G8</f>
        <v>0</v>
      </c>
      <c r="E22" s="62"/>
      <c r="F22" s="82" t="s">
        <v>68</v>
      </c>
      <c r="G22" s="83">
        <f>D7*G9*D13</f>
        <v>0</v>
      </c>
      <c r="H22" s="94"/>
    </row>
    <row r="23" spans="2:8" x14ac:dyDescent="0.35">
      <c r="B23" s="92"/>
      <c r="C23" s="82" t="s">
        <v>69</v>
      </c>
      <c r="D23" s="83">
        <f>G15*D14</f>
        <v>0</v>
      </c>
      <c r="E23" s="62"/>
      <c r="F23" s="82" t="s">
        <v>69</v>
      </c>
      <c r="G23" s="83">
        <f>D7/G10*D14*G9</f>
        <v>0</v>
      </c>
      <c r="H23" s="94"/>
    </row>
    <row r="24" spans="2:8" x14ac:dyDescent="0.35">
      <c r="B24" s="92"/>
      <c r="C24" s="82" t="s">
        <v>70</v>
      </c>
      <c r="D24" s="83">
        <f>G15*D15</f>
        <v>0</v>
      </c>
      <c r="E24" s="62"/>
      <c r="F24" s="82" t="s">
        <v>70</v>
      </c>
      <c r="G24" s="83">
        <f>D7/G10*G9*D15</f>
        <v>0</v>
      </c>
      <c r="H24" s="94"/>
    </row>
    <row r="25" spans="2:8" ht="15" thickBot="1" x14ac:dyDescent="0.4">
      <c r="B25" s="92"/>
      <c r="C25" s="84" t="s">
        <v>71</v>
      </c>
      <c r="D25" s="85">
        <f>SUM(D19:D24)</f>
        <v>0</v>
      </c>
      <c r="E25" s="62"/>
      <c r="F25" s="84" t="s">
        <v>71</v>
      </c>
      <c r="G25" s="99">
        <f>SUM(G20:G24)</f>
        <v>0</v>
      </c>
      <c r="H25" s="94"/>
    </row>
    <row r="26" spans="2:8" ht="15.5" thickTop="1" thickBot="1" x14ac:dyDescent="0.4">
      <c r="B26" s="92"/>
      <c r="C26" s="86"/>
      <c r="D26" s="87"/>
      <c r="E26" s="62"/>
      <c r="F26" s="86"/>
      <c r="G26" s="87"/>
      <c r="H26" s="94"/>
    </row>
    <row r="27" spans="2:8" ht="15" thickBot="1" x14ac:dyDescent="0.4">
      <c r="B27" s="86"/>
      <c r="C27" s="97"/>
      <c r="D27" s="97"/>
      <c r="E27" s="97"/>
      <c r="F27" s="97"/>
      <c r="G27" s="97"/>
      <c r="H27" s="8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Calculation</vt:lpstr>
      <vt:lpstr>Rollout user training</vt:lpstr>
    </vt:vector>
  </TitlesOfParts>
  <Company>GIZ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Glele Ahanhanzova</dc:creator>
  <cp:lastModifiedBy>Note:</cp:lastModifiedBy>
  <dcterms:created xsi:type="dcterms:W3CDTF">2019-03-20T09:22:16Z</dcterms:created>
  <dcterms:modified xsi:type="dcterms:W3CDTF">2020-07-29T07:57:34Z</dcterms:modified>
</cp:coreProperties>
</file>