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UserNA4535\Documents\"/>
    </mc:Choice>
  </mc:AlternateContent>
  <xr:revisionPtr revIDLastSave="0" documentId="13_ncr:1_{ABADC994-0A67-4187-815E-8755710ED67C}" xr6:coauthVersionLast="45" xr6:coauthVersionMax="45" xr10:uidLastSave="{00000000-0000-0000-0000-000000000000}"/>
  <bookViews>
    <workbookView xWindow="-110" yWindow="-110" windowWidth="19420" windowHeight="10420" xr2:uid="{00000000-000D-0000-FFFF-FFFF00000000}"/>
  </bookViews>
  <sheets>
    <sheet name="Instructions " sheetId="5" r:id="rId1"/>
    <sheet name="Calcul" sheetId="4" r:id="rId2"/>
    <sheet name="Fo des utilisateurs déploiement"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 i="4" l="1"/>
  <c r="G19" i="4" l="1"/>
  <c r="D22" i="2" l="1"/>
  <c r="G16" i="2"/>
  <c r="D20" i="2" s="1"/>
  <c r="G24" i="2"/>
  <c r="G23" i="2"/>
  <c r="G22" i="2"/>
  <c r="G21" i="2"/>
  <c r="G20" i="2"/>
  <c r="G15" i="2"/>
  <c r="D24" i="2" s="1"/>
  <c r="G13" i="4"/>
  <c r="G36" i="4"/>
  <c r="G35" i="4"/>
  <c r="G34" i="4"/>
  <c r="G31" i="4"/>
  <c r="G30" i="4"/>
  <c r="G29" i="4"/>
  <c r="G28" i="4"/>
  <c r="G25" i="4"/>
  <c r="G24" i="4"/>
  <c r="G23" i="4"/>
  <c r="G20" i="4"/>
  <c r="G18" i="4"/>
  <c r="G17" i="4"/>
  <c r="G16" i="4"/>
  <c r="G14" i="4"/>
  <c r="D19" i="2" l="1"/>
  <c r="G25" i="2"/>
  <c r="D21" i="2"/>
  <c r="D23" i="2"/>
  <c r="G37" i="4"/>
  <c r="F26" i="4" l="1"/>
  <c r="G26" i="4" s="1"/>
  <c r="G32" i="4" s="1"/>
  <c r="D25" i="2"/>
  <c r="G15" i="4" s="1"/>
  <c r="G11" i="4" l="1"/>
  <c r="G21" i="4" s="1"/>
  <c r="G38"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tc={520751B6-4B28-4EDC-A31D-88842AC0AB80}</author>
  </authors>
  <commentList>
    <comment ref="C4" authorId="0" shapeId="0" xr:uid="{00000000-0006-0000-0200-000001000000}">
      <text>
        <t>[Threaded comment]
Your version of Excel allows you to read this threaded comment; however, any edits to it will get removed if the file is opened in a newer version of Excel. Learn more: https://go.microsoft.com/fwlink/?linkid=870924
Comment:
    mettre en bleu</t>
      </text>
    </comment>
  </commentList>
</comments>
</file>

<file path=xl/sharedStrings.xml><?xml version="1.0" encoding="utf-8"?>
<sst xmlns="http://schemas.openxmlformats.org/spreadsheetml/2006/main" count="132" uniqueCount="100">
  <si>
    <t>Date</t>
  </si>
  <si>
    <t>Needed</t>
  </si>
  <si>
    <t>Not Needed</t>
  </si>
  <si>
    <t>Analyse du schéma (y compris l'informatique)</t>
  </si>
  <si>
    <t>Développement du logiciel</t>
  </si>
  <si>
    <t>Prototypage et test des logiciels</t>
  </si>
  <si>
    <t xml:space="preserve">Formation (pour les administrateurs et les utilisateurs) </t>
  </si>
  <si>
    <t>Matériel informatique</t>
  </si>
  <si>
    <t>Licence de serveur Windows (une fois)</t>
  </si>
  <si>
    <t>Licence pour serveur SQL</t>
  </si>
  <si>
    <t>Frais de transfert de données</t>
  </si>
  <si>
    <t>Coûts liés à la sécurité/antivirus</t>
  </si>
  <si>
    <t>Frais de fonctionnement récurrents</t>
  </si>
  <si>
    <t>Coûts mensuels liés au serveur (coûts d'hébergement, coûts récurrents des licences logicielles)</t>
  </si>
  <si>
    <t>Maintenance informatique</t>
  </si>
  <si>
    <t xml:space="preserve">Formations de remise à niveau pour les utilisateurs de différents niveaux </t>
  </si>
  <si>
    <t>Administrateur du système informatique</t>
  </si>
  <si>
    <t>Administrateur de serveur</t>
  </si>
  <si>
    <t>Autres coûts/ selon les besoins du programme</t>
  </si>
  <si>
    <t>Téléphones portables</t>
  </si>
  <si>
    <t>&lt;Indiquer le nom du projet&gt;</t>
  </si>
  <si>
    <t>&lt;indiquer le nom du répondant&gt;</t>
  </si>
  <si>
    <t>&lt;Si nécessaire, par exemple, base de l'estimation ou période de validité des estimations de coûts unitaires&gt;</t>
  </si>
  <si>
    <t>OpenIMIS
Outil de calcul des coûts</t>
  </si>
  <si>
    <t>Total des coûts récurrents</t>
  </si>
  <si>
    <t>Total  des autres coûts</t>
  </si>
  <si>
    <t>Coût total d'investissement pour l'année de démarrage</t>
  </si>
  <si>
    <t>Paquet</t>
  </si>
  <si>
    <t>Licence</t>
  </si>
  <si>
    <t>Paquet de services</t>
  </si>
  <si>
    <t>Mois</t>
  </si>
  <si>
    <t>Offre groupée</t>
  </si>
  <si>
    <t>Unité</t>
  </si>
  <si>
    <t>Nécessité établie après l'analyse du régime</t>
  </si>
  <si>
    <t>Nécessité établie après analyse du système</t>
  </si>
  <si>
    <t>Ajouter un élément de coût lorsque des réparations sont nécessaires</t>
  </si>
  <si>
    <t>Spécifier les unités supplémentaires nécessaires</t>
  </si>
  <si>
    <t>Ajouter un élément de coût pour les nouveaux PC nécessitant une licence</t>
  </si>
  <si>
    <t>Nécessité établie après analyse du schéma</t>
  </si>
  <si>
    <t>Idéalement fourni pour chaque agent d'inscriptio</t>
  </si>
  <si>
    <t>Estimation de l'investissement nécessaire pour installer et maintenir OpenIMIS</t>
  </si>
  <si>
    <t>Estimation du coût de la formation des utilisateurs pour le déploiement</t>
  </si>
  <si>
    <t>&lt;Veuillez remplir les champs bleus&gt;</t>
  </si>
  <si>
    <t>Nombre d'utilisateurs/administrateurs à former (c'est-à-dire de participants) :</t>
  </si>
  <si>
    <t>Nombre de participants nécessitant un hébergement :</t>
  </si>
  <si>
    <t>Champ d'estimation des coûts unitaires</t>
  </si>
  <si>
    <t>Coût de la restauration par participant et par jour :</t>
  </si>
  <si>
    <t>Coût moyen de transport par participant :</t>
  </si>
  <si>
    <t>Location des installations par jour :</t>
  </si>
  <si>
    <t>Taux d'honoraires journaliers du formateur :</t>
  </si>
  <si>
    <t>Calcul du coût de l'ensemble de la formation</t>
  </si>
  <si>
    <t>Honoraires des formateurs</t>
  </si>
  <si>
    <t>Frais d'hébergement des participants</t>
  </si>
  <si>
    <t>Frais de restauration</t>
  </si>
  <si>
    <t>Frais de transport des participants</t>
  </si>
  <si>
    <t>Matériel et fournitures de formation</t>
  </si>
  <si>
    <t>Location de locaux</t>
  </si>
  <si>
    <t>Coût total de la formation</t>
  </si>
  <si>
    <t>Paramètres</t>
  </si>
  <si>
    <t>Nombre de modules pour l'ensemble de la formation</t>
  </si>
  <si>
    <t>Nombre de jours par module</t>
  </si>
  <si>
    <t>Nombre de participants recommandé par module</t>
  </si>
  <si>
    <t>Nombre de formateurs requis par module :</t>
  </si>
  <si>
    <t>Calcul de la fréquence</t>
  </si>
  <si>
    <t>Nombre total de jours de session :</t>
  </si>
  <si>
    <t>Nombre total de nuits d'hébergement :</t>
  </si>
  <si>
    <t>Calcul du coût des sessions de formation de remise à niveau</t>
  </si>
  <si>
    <t>Honoraires du formateur</t>
  </si>
  <si>
    <t>Observations</t>
  </si>
  <si>
    <t>Local pour bureau</t>
  </si>
  <si>
    <t>Coût total paiement unique</t>
  </si>
  <si>
    <t>Fonctionnement du bureau (fournitures et services administratifs)</t>
  </si>
  <si>
    <t>Gestionnaire des données</t>
  </si>
  <si>
    <t>Coût des SMS entre opérateurs</t>
  </si>
  <si>
    <t>Coûts des paiements par téléphone mobile</t>
  </si>
  <si>
    <t>Homme Jour</t>
  </si>
  <si>
    <t>Forfait</t>
  </si>
  <si>
    <t xml:space="preserve">Veuillez remplir une feuille séparée sur la formation des utilisateurs nécessaires au déploiement	</t>
  </si>
  <si>
    <t>Kits d'ordinateurs</t>
  </si>
  <si>
    <t>Trimestre</t>
  </si>
  <si>
    <t>Semestre</t>
  </si>
  <si>
    <t>Personne-mois</t>
  </si>
  <si>
    <t>Coût par transaction</t>
  </si>
  <si>
    <t>Indication sur caractère du besoin</t>
  </si>
  <si>
    <t>Participant venant du terrain</t>
  </si>
  <si>
    <t>Frais de logement par participant et par nuit :</t>
  </si>
  <si>
    <t>Supports et fournitures de formation</t>
  </si>
  <si>
    <t>Coût des supports et des fournitures de formation par jour de formation :</t>
  </si>
  <si>
    <t>Frais de personnel</t>
  </si>
  <si>
    <t>Maintenance application; déveoppement compléments</t>
  </si>
  <si>
    <t>Coûts d'ingénierie uniques (ponctuels)</t>
  </si>
  <si>
    <t>Requis</t>
  </si>
  <si>
    <t>nécessaire</t>
  </si>
  <si>
    <t>non nécessaire</t>
  </si>
  <si>
    <t>Coût par unité
(indiquer la monnaie)</t>
  </si>
  <si>
    <t>Coût total
(indiquer la monnaie)</t>
  </si>
  <si>
    <t>requis</t>
  </si>
  <si>
    <t>Nom du projet:</t>
  </si>
  <si>
    <t>Responsable du projet:</t>
  </si>
  <si>
    <t>Observations: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</si>
</sst>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409]#,##0.00"/>
  </numFmts>
  <fonts count="2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i/>
      <sz val="11"/>
      <color theme="1"/>
      <name val="Calibri"/>
      <family val="2"/>
      <scheme val="minor"/>
    </font>
    <font>
      <sz val="10"/>
      <color theme="1"/>
      <name val="Calibri"/>
      <family val="2"/>
      <scheme val="minor"/>
    </font>
    <font>
      <sz val="11"/>
      <color theme="1" tint="0.34998626667073579"/>
      <name val="Calibri"/>
      <family val="2"/>
      <scheme val="minor"/>
    </font>
    <font>
      <b/>
      <i/>
      <sz val="11"/>
      <color theme="1" tint="0.34998626667073579"/>
      <name val="Calibri"/>
      <family val="2"/>
      <scheme val="minor"/>
    </font>
    <font>
      <b/>
      <sz val="11"/>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b/>
      <sz val="11"/>
      <color theme="4" tint="-0.249977111117893"/>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7" tint="0.79998168889431442"/>
        <bgColor indexed="64"/>
      </patternFill>
    </fill>
  </fills>
  <borders count="25">
    <border>
      <left/>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4" tint="-0.24994659260841701"/>
      </left>
      <right style="thin">
        <color theme="0"/>
      </right>
      <top style="medium">
        <color theme="4" tint="-0.24994659260841701"/>
      </top>
      <bottom style="thin">
        <color theme="0"/>
      </bottom>
      <diagonal/>
    </border>
    <border>
      <left style="thin">
        <color theme="0"/>
      </left>
      <right style="medium">
        <color theme="4" tint="-0.24994659260841701"/>
      </right>
      <top style="medium">
        <color theme="4" tint="-0.24994659260841701"/>
      </top>
      <bottom style="thin">
        <color theme="0"/>
      </bottom>
      <diagonal/>
    </border>
    <border>
      <left style="medium">
        <color theme="4" tint="-0.24994659260841701"/>
      </left>
      <right style="thin">
        <color theme="0"/>
      </right>
      <top style="thin">
        <color theme="0"/>
      </top>
      <bottom style="thin">
        <color theme="0"/>
      </bottom>
      <diagonal/>
    </border>
    <border>
      <left style="thin">
        <color theme="0"/>
      </left>
      <right style="medium">
        <color theme="4" tint="-0.24994659260841701"/>
      </right>
      <top style="thin">
        <color theme="0"/>
      </top>
      <bottom style="thin">
        <color theme="0"/>
      </bottom>
      <diagonal/>
    </border>
    <border>
      <left style="medium">
        <color theme="4" tint="-0.24994659260841701"/>
      </left>
      <right style="thin">
        <color theme="0"/>
      </right>
      <top style="thin">
        <color theme="0"/>
      </top>
      <bottom style="medium">
        <color theme="4" tint="-0.24994659260841701"/>
      </bottom>
      <diagonal/>
    </border>
    <border>
      <left style="thin">
        <color theme="0"/>
      </left>
      <right style="medium">
        <color theme="4" tint="-0.24994659260841701"/>
      </right>
      <top style="thin">
        <color theme="0"/>
      </top>
      <bottom style="medium">
        <color theme="4" tint="-0.2499465926084170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2">
    <xf numFmtId="0" fontId="0" fillId="0" borderId="0"/>
    <xf numFmtId="0" fontId="9" fillId="0" borderId="0"/>
  </cellStyleXfs>
  <cellXfs count="132">
    <xf numFmtId="0" fontId="0" fillId="0" borderId="0" xfId="0"/>
    <xf numFmtId="0" fontId="9" fillId="0" borderId="0" xfId="1" applyProtection="1">
      <protection locked="0"/>
    </xf>
    <xf numFmtId="0" fontId="9" fillId="0" borderId="0" xfId="1" applyAlignment="1" applyProtection="1">
      <alignment wrapText="1"/>
      <protection locked="0"/>
    </xf>
    <xf numFmtId="0" fontId="9" fillId="0" borderId="6" xfId="1" applyBorder="1" applyProtection="1">
      <protection locked="0"/>
    </xf>
    <xf numFmtId="0" fontId="9" fillId="0" borderId="7" xfId="1" applyBorder="1" applyAlignment="1" applyProtection="1">
      <protection locked="0"/>
    </xf>
    <xf numFmtId="0" fontId="9" fillId="0" borderId="7" xfId="1" applyBorder="1" applyProtection="1">
      <protection locked="0"/>
    </xf>
    <xf numFmtId="0" fontId="9" fillId="0" borderId="8" xfId="1" applyBorder="1" applyProtection="1">
      <protection locked="0"/>
    </xf>
    <xf numFmtId="0" fontId="9" fillId="0" borderId="9" xfId="1" applyBorder="1" applyProtection="1">
      <protection locked="0"/>
    </xf>
    <xf numFmtId="0" fontId="15" fillId="0" borderId="0" xfId="1" applyFont="1" applyBorder="1" applyProtection="1">
      <protection locked="0"/>
    </xf>
    <xf numFmtId="0" fontId="9" fillId="0" borderId="0" xfId="1" applyBorder="1" applyProtection="1">
      <protection locked="0"/>
    </xf>
    <xf numFmtId="0" fontId="9" fillId="0" borderId="10" xfId="1" applyBorder="1" applyProtection="1">
      <protection locked="0"/>
    </xf>
    <xf numFmtId="0" fontId="11" fillId="0" borderId="0" xfId="1" applyFont="1" applyBorder="1" applyProtection="1">
      <protection locked="0"/>
    </xf>
    <xf numFmtId="0" fontId="8" fillId="0" borderId="0" xfId="1" applyFont="1" applyBorder="1" applyProtection="1">
      <protection locked="0"/>
    </xf>
    <xf numFmtId="0" fontId="20" fillId="0" borderId="0" xfId="1" applyFont="1" applyBorder="1" applyAlignment="1" applyProtection="1">
      <alignment wrapText="1"/>
      <protection locked="0"/>
    </xf>
    <xf numFmtId="0" fontId="8" fillId="5" borderId="14" xfId="1" applyFont="1" applyFill="1" applyBorder="1" applyAlignment="1" applyProtection="1">
      <alignment wrapText="1"/>
      <protection locked="0"/>
    </xf>
    <xf numFmtId="0" fontId="9" fillId="5" borderId="15" xfId="1" applyFill="1" applyBorder="1" applyProtection="1">
      <protection locked="0"/>
    </xf>
    <xf numFmtId="0" fontId="15" fillId="6" borderId="2" xfId="1" applyFont="1" applyFill="1" applyBorder="1" applyAlignment="1" applyProtection="1">
      <alignment vertical="center"/>
      <protection locked="0"/>
    </xf>
    <xf numFmtId="0" fontId="9" fillId="6" borderId="20" xfId="1" applyFill="1" applyBorder="1" applyProtection="1">
      <protection locked="0"/>
    </xf>
    <xf numFmtId="0" fontId="8" fillId="5" borderId="18" xfId="1" applyFont="1" applyFill="1" applyBorder="1" applyAlignment="1" applyProtection="1">
      <alignment wrapText="1"/>
      <protection locked="0"/>
    </xf>
    <xf numFmtId="0" fontId="9" fillId="5" borderId="19" xfId="1" applyFill="1" applyBorder="1" applyProtection="1">
      <protection locked="0"/>
    </xf>
    <xf numFmtId="0" fontId="8" fillId="6" borderId="1" xfId="1" applyFont="1" applyFill="1" applyBorder="1" applyAlignment="1" applyProtection="1">
      <alignment wrapText="1"/>
      <protection locked="0"/>
    </xf>
    <xf numFmtId="0" fontId="9" fillId="6" borderId="21" xfId="1" applyFill="1" applyBorder="1" applyProtection="1">
      <protection locked="0"/>
    </xf>
    <xf numFmtId="0" fontId="20" fillId="0" borderId="0" xfId="1" applyFont="1" applyBorder="1" applyProtection="1">
      <protection locked="0"/>
    </xf>
    <xf numFmtId="165" fontId="9" fillId="5" borderId="15" xfId="1" applyNumberFormat="1" applyFill="1" applyBorder="1" applyProtection="1">
      <protection locked="0"/>
    </xf>
    <xf numFmtId="0" fontId="8" fillId="6" borderId="3" xfId="1" applyFont="1" applyFill="1" applyBorder="1" applyAlignment="1" applyProtection="1">
      <alignment wrapText="1"/>
      <protection locked="0"/>
    </xf>
    <xf numFmtId="0" fontId="9" fillId="6" borderId="22" xfId="1" applyFill="1" applyBorder="1" applyProtection="1">
      <protection locked="0"/>
    </xf>
    <xf numFmtId="0" fontId="8" fillId="5" borderId="16" xfId="1" applyFont="1" applyFill="1" applyBorder="1" applyAlignment="1" applyProtection="1">
      <alignment wrapText="1"/>
      <protection locked="0"/>
    </xf>
    <xf numFmtId="165" fontId="9" fillId="5" borderId="17" xfId="1" applyNumberFormat="1" applyFill="1" applyBorder="1" applyProtection="1">
      <protection locked="0"/>
    </xf>
    <xf numFmtId="0" fontId="8" fillId="6" borderId="1" xfId="1" applyFont="1" applyFill="1" applyBorder="1" applyProtection="1">
      <protection locked="0"/>
    </xf>
    <xf numFmtId="165" fontId="9" fillId="5" borderId="19" xfId="1" applyNumberFormat="1" applyFill="1" applyBorder="1" applyProtection="1">
      <protection locked="0"/>
    </xf>
    <xf numFmtId="0" fontId="8" fillId="6" borderId="3" xfId="1" applyFont="1" applyFill="1" applyBorder="1" applyProtection="1">
      <protection locked="0"/>
    </xf>
    <xf numFmtId="0" fontId="15" fillId="0" borderId="6" xfId="1" applyFont="1" applyBorder="1" applyProtection="1">
      <protection locked="0"/>
    </xf>
    <xf numFmtId="0" fontId="8" fillId="0" borderId="9" xfId="1" applyFont="1" applyBorder="1" applyProtection="1">
      <protection locked="0"/>
    </xf>
    <xf numFmtId="0" fontId="15" fillId="0" borderId="9" xfId="1" applyFont="1" applyBorder="1" applyProtection="1">
      <protection locked="0"/>
    </xf>
    <xf numFmtId="0" fontId="15" fillId="0" borderId="23" xfId="1" applyFont="1" applyBorder="1" applyProtection="1">
      <protection locked="0"/>
    </xf>
    <xf numFmtId="0" fontId="9" fillId="0" borderId="11" xfId="1" applyBorder="1" applyProtection="1">
      <protection locked="0"/>
    </xf>
    <xf numFmtId="0" fontId="9" fillId="0" borderId="13" xfId="1" applyBorder="1" applyProtection="1">
      <protection locked="0"/>
    </xf>
    <xf numFmtId="0" fontId="9" fillId="0" borderId="12" xfId="1" applyBorder="1" applyProtection="1">
      <protection locked="0"/>
    </xf>
    <xf numFmtId="165" fontId="9" fillId="0" borderId="10" xfId="1" applyNumberFormat="1" applyBorder="1" applyProtection="1"/>
    <xf numFmtId="165" fontId="15" fillId="0" borderId="24" xfId="1" applyNumberFormat="1" applyFont="1" applyBorder="1" applyProtection="1"/>
    <xf numFmtId="165" fontId="9" fillId="0" borderId="24" xfId="1" applyNumberFormat="1" applyBorder="1" applyProtection="1"/>
    <xf numFmtId="0" fontId="5" fillId="0" borderId="9" xfId="1" applyFont="1" applyBorder="1" applyProtection="1">
      <protection locked="0"/>
    </xf>
    <xf numFmtId="0" fontId="9" fillId="6" borderId="21" xfId="1" applyFill="1" applyBorder="1" applyProtection="1"/>
    <xf numFmtId="0" fontId="9" fillId="6" borderId="22" xfId="1" applyFill="1" applyBorder="1" applyProtection="1"/>
    <xf numFmtId="0" fontId="3" fillId="5" borderId="14" xfId="1" applyFont="1" applyFill="1" applyBorder="1" applyAlignment="1" applyProtection="1">
      <alignment wrapText="1"/>
      <protection locked="0"/>
    </xf>
    <xf numFmtId="0" fontId="3" fillId="5" borderId="18" xfId="1" applyFont="1" applyFill="1" applyBorder="1" applyAlignment="1" applyProtection="1">
      <alignment wrapText="1"/>
      <protection locked="0"/>
    </xf>
    <xf numFmtId="0" fontId="3" fillId="0" borderId="9" xfId="1" applyFont="1" applyBorder="1" applyProtection="1">
      <protection locked="0"/>
    </xf>
    <xf numFmtId="0" fontId="3" fillId="5" borderId="16" xfId="1" applyFont="1" applyFill="1" applyBorder="1" applyAlignment="1" applyProtection="1">
      <alignment wrapText="1"/>
      <protection locked="0"/>
    </xf>
    <xf numFmtId="0" fontId="12" fillId="0" borderId="0" xfId="0" applyFont="1" applyAlignment="1" applyProtection="1">
      <alignment horizontal="right" vertical="top"/>
      <protection locked="0"/>
    </xf>
    <xf numFmtId="0" fontId="12" fillId="0" borderId="0" xfId="0" applyFont="1" applyAlignment="1" applyProtection="1">
      <alignment vertical="top"/>
      <protection locked="0"/>
    </xf>
    <xf numFmtId="0" fontId="12" fillId="0" borderId="0" xfId="0" applyFont="1" applyAlignment="1" applyProtection="1">
      <alignment vertical="top" wrapText="1"/>
      <protection locked="0"/>
    </xf>
    <xf numFmtId="0" fontId="12" fillId="0" borderId="0" xfId="0" applyFont="1" applyFill="1" applyAlignment="1" applyProtection="1">
      <alignment vertical="top"/>
      <protection locked="0"/>
    </xf>
    <xf numFmtId="0" fontId="10" fillId="3" borderId="7" xfId="1" applyFont="1" applyFill="1" applyBorder="1" applyAlignment="1" applyProtection="1">
      <alignment horizontal="left" vertical="top" wrapText="1"/>
      <protection locked="0"/>
    </xf>
    <xf numFmtId="0" fontId="12" fillId="3" borderId="7" xfId="1" applyFont="1" applyFill="1" applyBorder="1" applyAlignment="1" applyProtection="1">
      <alignment vertical="top"/>
      <protection locked="0"/>
    </xf>
    <xf numFmtId="0" fontId="12" fillId="3" borderId="7" xfId="1" applyFont="1" applyFill="1" applyBorder="1" applyAlignment="1" applyProtection="1">
      <alignment vertical="top" wrapText="1"/>
      <protection locked="0"/>
    </xf>
    <xf numFmtId="0" fontId="12" fillId="3" borderId="8" xfId="1" applyFont="1" applyFill="1" applyBorder="1" applyAlignment="1" applyProtection="1">
      <alignment vertical="top"/>
      <protection locked="0"/>
    </xf>
    <xf numFmtId="0" fontId="12" fillId="0" borderId="0" xfId="1" applyFont="1" applyFill="1" applyAlignment="1" applyProtection="1">
      <alignment vertical="top"/>
      <protection locked="0"/>
    </xf>
    <xf numFmtId="0" fontId="10" fillId="3" borderId="0" xfId="1" applyFont="1" applyFill="1" applyBorder="1" applyAlignment="1" applyProtection="1">
      <alignment horizontal="left" vertical="top" wrapText="1"/>
      <protection locked="0"/>
    </xf>
    <xf numFmtId="0" fontId="8" fillId="4" borderId="0" xfId="1" applyFont="1" applyFill="1" applyBorder="1" applyAlignment="1" applyProtection="1">
      <alignment vertical="top"/>
      <protection locked="0"/>
    </xf>
    <xf numFmtId="164" fontId="12" fillId="2" borderId="0" xfId="1" applyNumberFormat="1" applyFont="1" applyFill="1" applyBorder="1" applyAlignment="1" applyProtection="1">
      <alignment horizontal="left" vertical="top" wrapText="1"/>
      <protection locked="0"/>
    </xf>
    <xf numFmtId="0" fontId="12" fillId="3" borderId="10" xfId="1" applyFont="1" applyFill="1" applyBorder="1" applyAlignment="1" applyProtection="1">
      <alignment vertical="top"/>
      <protection locked="0"/>
    </xf>
    <xf numFmtId="0" fontId="12" fillId="3" borderId="0" xfId="1" applyFont="1" applyFill="1" applyBorder="1" applyAlignment="1" applyProtection="1">
      <alignment vertical="top"/>
      <protection locked="0"/>
    </xf>
    <xf numFmtId="0" fontId="12" fillId="3" borderId="0" xfId="1" applyFont="1" applyFill="1" applyBorder="1" applyAlignment="1" applyProtection="1">
      <alignment vertical="top" wrapText="1"/>
      <protection locked="0"/>
    </xf>
    <xf numFmtId="0" fontId="8" fillId="0" borderId="0" xfId="1" applyFont="1" applyFill="1" applyBorder="1" applyAlignment="1" applyProtection="1">
      <alignment horizontal="left" vertical="top"/>
      <protection locked="0"/>
    </xf>
    <xf numFmtId="0" fontId="14" fillId="0" borderId="0" xfId="1" applyFont="1" applyFill="1" applyBorder="1" applyAlignment="1" applyProtection="1">
      <alignment horizontal="left" vertical="top"/>
      <protection locked="0"/>
    </xf>
    <xf numFmtId="0" fontId="14" fillId="0" borderId="0" xfId="1" applyFont="1" applyFill="1" applyBorder="1" applyAlignment="1" applyProtection="1">
      <alignment horizontal="left" vertical="top" wrapText="1"/>
      <protection locked="0"/>
    </xf>
    <xf numFmtId="0" fontId="8" fillId="0" borderId="10" xfId="0" applyFont="1" applyFill="1" applyBorder="1" applyAlignment="1" applyProtection="1">
      <alignment vertical="top"/>
      <protection locked="0"/>
    </xf>
    <xf numFmtId="0" fontId="8" fillId="0" borderId="0" xfId="1" applyFont="1" applyFill="1" applyAlignment="1" applyProtection="1">
      <alignment vertical="top"/>
      <protection locked="0"/>
    </xf>
    <xf numFmtId="0" fontId="8" fillId="0" borderId="0" xfId="0" applyFont="1" applyAlignment="1" applyProtection="1">
      <alignment vertical="top"/>
      <protection locked="0"/>
    </xf>
    <xf numFmtId="0" fontId="4" fillId="0" borderId="0" xfId="0" applyFont="1" applyAlignment="1" applyProtection="1">
      <alignment vertical="top"/>
      <protection locked="0"/>
    </xf>
    <xf numFmtId="0" fontId="11" fillId="0" borderId="0" xfId="1" applyFont="1" applyFill="1" applyBorder="1" applyAlignment="1" applyProtection="1">
      <alignment horizontal="left" vertical="top"/>
      <protection locked="0"/>
    </xf>
    <xf numFmtId="0" fontId="11" fillId="0" borderId="0" xfId="1" applyFont="1" applyFill="1" applyBorder="1" applyAlignment="1" applyProtection="1">
      <alignment horizontal="left" vertical="top" wrapText="1"/>
      <protection locked="0"/>
    </xf>
    <xf numFmtId="0" fontId="8" fillId="0" borderId="9" xfId="1" applyFont="1" applyFill="1" applyBorder="1" applyAlignment="1" applyProtection="1">
      <alignment horizontal="right" vertical="top"/>
      <protection locked="0"/>
    </xf>
    <xf numFmtId="0" fontId="8" fillId="0" borderId="0" xfId="1" applyFont="1" applyFill="1" applyBorder="1" applyAlignment="1" applyProtection="1">
      <alignment horizontal="right" vertical="top"/>
      <protection locked="0"/>
    </xf>
    <xf numFmtId="0" fontId="8" fillId="0" borderId="0" xfId="1" applyFont="1" applyFill="1" applyBorder="1" applyAlignment="1" applyProtection="1">
      <alignment vertical="top"/>
      <protection locked="0"/>
    </xf>
    <xf numFmtId="0" fontId="13" fillId="0" borderId="0" xfId="1" applyFont="1" applyFill="1" applyBorder="1" applyAlignment="1" applyProtection="1">
      <alignment horizontal="center" vertical="top" wrapText="1"/>
      <protection locked="0"/>
    </xf>
    <xf numFmtId="0" fontId="8" fillId="0" borderId="0" xfId="0" applyFont="1" applyFill="1" applyAlignment="1" applyProtection="1">
      <alignment vertical="top"/>
      <protection locked="0"/>
    </xf>
    <xf numFmtId="0" fontId="15" fillId="0" borderId="0" xfId="1" applyFont="1" applyFill="1" applyBorder="1" applyAlignment="1" applyProtection="1">
      <alignment horizontal="left" vertical="top"/>
      <protection locked="0"/>
    </xf>
    <xf numFmtId="0" fontId="8" fillId="0" borderId="0" xfId="1" applyFont="1" applyFill="1" applyBorder="1" applyAlignment="1" applyProtection="1">
      <alignment horizontal="center" vertical="top" wrapText="1"/>
      <protection locked="0"/>
    </xf>
    <xf numFmtId="0" fontId="8" fillId="0" borderId="0" xfId="1" applyFont="1" applyFill="1" applyBorder="1" applyAlignment="1" applyProtection="1">
      <alignment horizontal="center" vertical="top"/>
      <protection locked="0"/>
    </xf>
    <xf numFmtId="0" fontId="19" fillId="0" borderId="9" xfId="0" applyFont="1" applyFill="1" applyBorder="1" applyAlignment="1" applyProtection="1">
      <alignment horizontal="right" vertical="top" wrapText="1"/>
      <protection locked="0"/>
    </xf>
    <xf numFmtId="0" fontId="2" fillId="0" borderId="0" xfId="0" applyFont="1" applyAlignment="1" applyProtection="1">
      <alignment vertical="top"/>
      <protection locked="0"/>
    </xf>
    <xf numFmtId="0" fontId="8" fillId="0" borderId="0" xfId="0" applyFont="1" applyFill="1" applyBorder="1" applyAlignment="1" applyProtection="1">
      <alignment horizontal="right" vertical="top"/>
      <protection locked="0"/>
    </xf>
    <xf numFmtId="0" fontId="3" fillId="0" borderId="0" xfId="0" applyFont="1" applyFill="1" applyBorder="1" applyAlignment="1" applyProtection="1">
      <alignment vertical="top"/>
      <protection locked="0"/>
    </xf>
    <xf numFmtId="165" fontId="8" fillId="0" borderId="0" xfId="0" applyNumberFormat="1" applyFont="1" applyFill="1" applyBorder="1" applyAlignment="1" applyProtection="1">
      <alignment vertical="top"/>
      <protection locked="0"/>
    </xf>
    <xf numFmtId="165" fontId="8" fillId="0" borderId="0" xfId="0" applyNumberFormat="1" applyFont="1" applyFill="1" applyBorder="1" applyAlignment="1" applyProtection="1">
      <alignment vertical="top"/>
    </xf>
    <xf numFmtId="0" fontId="1" fillId="0" borderId="0" xfId="0" applyFont="1" applyFill="1" applyBorder="1" applyAlignment="1" applyProtection="1">
      <alignment vertical="top" wrapText="1"/>
    </xf>
    <xf numFmtId="0" fontId="8" fillId="0" borderId="0" xfId="0" applyFont="1" applyFill="1" applyBorder="1" applyAlignment="1" applyProtection="1">
      <alignment vertical="top" wrapText="1"/>
      <protection locked="0"/>
    </xf>
    <xf numFmtId="0" fontId="8" fillId="0" borderId="10" xfId="0" applyFont="1" applyBorder="1" applyAlignment="1" applyProtection="1">
      <alignment vertical="top"/>
      <protection locked="0"/>
    </xf>
    <xf numFmtId="0" fontId="7" fillId="0" borderId="0" xfId="0" applyFont="1" applyAlignment="1" applyProtection="1">
      <alignment vertical="top"/>
      <protection locked="0"/>
    </xf>
    <xf numFmtId="0" fontId="17" fillId="0" borderId="9" xfId="0" applyFont="1" applyFill="1" applyBorder="1" applyAlignment="1" applyProtection="1">
      <alignment horizontal="right" vertical="top" wrapText="1"/>
      <protection locked="0"/>
    </xf>
    <xf numFmtId="0" fontId="6" fillId="0" borderId="0" xfId="0"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3" fillId="0" borderId="0" xfId="0" applyFont="1" applyFill="1" applyBorder="1" applyAlignment="1" applyProtection="1">
      <alignment vertical="top" wrapText="1"/>
      <protection locked="0"/>
    </xf>
    <xf numFmtId="0" fontId="7" fillId="0" borderId="0" xfId="0" applyFont="1" applyFill="1" applyBorder="1" applyAlignment="1" applyProtection="1">
      <alignment vertical="top" wrapText="1"/>
    </xf>
    <xf numFmtId="0" fontId="7" fillId="0" borderId="0" xfId="0" applyFont="1" applyFill="1" applyBorder="1" applyAlignment="1" applyProtection="1">
      <alignment vertical="top"/>
      <protection locked="0"/>
    </xf>
    <xf numFmtId="0" fontId="8" fillId="0" borderId="0" xfId="0" applyFont="1" applyFill="1" applyBorder="1" applyAlignment="1" applyProtection="1">
      <alignment vertical="top"/>
      <protection locked="0"/>
    </xf>
    <xf numFmtId="0" fontId="18" fillId="0" borderId="4" xfId="0" applyFont="1" applyFill="1" applyBorder="1" applyAlignment="1" applyProtection="1">
      <alignment vertical="top" wrapText="1"/>
      <protection locked="0"/>
    </xf>
    <xf numFmtId="0" fontId="8" fillId="0" borderId="4" xfId="0" applyFont="1" applyFill="1" applyBorder="1" applyAlignment="1" applyProtection="1">
      <alignment horizontal="right" vertical="top"/>
      <protection locked="0"/>
    </xf>
    <xf numFmtId="0" fontId="8" fillId="0" borderId="4" xfId="0" applyFont="1" applyFill="1" applyBorder="1" applyAlignment="1" applyProtection="1">
      <alignment vertical="top"/>
      <protection locked="0"/>
    </xf>
    <xf numFmtId="165" fontId="8" fillId="0" borderId="4" xfId="0" applyNumberFormat="1" applyFont="1" applyFill="1" applyBorder="1" applyAlignment="1" applyProtection="1">
      <alignment vertical="top"/>
      <protection locked="0"/>
    </xf>
    <xf numFmtId="165" fontId="8" fillId="0" borderId="4" xfId="0" applyNumberFormat="1" applyFont="1" applyFill="1" applyBorder="1" applyAlignment="1" applyProtection="1">
      <alignment vertical="top"/>
    </xf>
    <xf numFmtId="0" fontId="8" fillId="0" borderId="4" xfId="0" applyFont="1" applyFill="1" applyBorder="1" applyAlignment="1" applyProtection="1">
      <alignment vertical="top" wrapText="1"/>
      <protection locked="0"/>
    </xf>
    <xf numFmtId="0" fontId="15" fillId="0" borderId="0" xfId="1" applyFont="1" applyFill="1" applyBorder="1" applyAlignment="1" applyProtection="1">
      <alignment vertical="top"/>
      <protection locked="0"/>
    </xf>
    <xf numFmtId="0" fontId="8" fillId="0" borderId="0" xfId="0" applyFont="1" applyFill="1" applyBorder="1" applyAlignment="1" applyProtection="1">
      <alignment vertical="top"/>
    </xf>
    <xf numFmtId="0" fontId="8" fillId="0" borderId="0" xfId="0" applyFont="1" applyFill="1" applyBorder="1" applyAlignment="1" applyProtection="1">
      <alignment vertical="top" wrapText="1"/>
    </xf>
    <xf numFmtId="0" fontId="15" fillId="0" borderId="4" xfId="1" applyFont="1" applyFill="1" applyBorder="1" applyAlignment="1" applyProtection="1">
      <alignment vertical="top"/>
      <protection locked="0"/>
    </xf>
    <xf numFmtId="0" fontId="15" fillId="0" borderId="5" xfId="1" applyFont="1" applyFill="1" applyBorder="1" applyAlignment="1" applyProtection="1">
      <alignment vertical="top"/>
      <protection locked="0"/>
    </xf>
    <xf numFmtId="0" fontId="8" fillId="0" borderId="5" xfId="0" applyFont="1" applyFill="1" applyBorder="1" applyAlignment="1" applyProtection="1">
      <alignment horizontal="right" vertical="top"/>
      <protection locked="0"/>
    </xf>
    <xf numFmtId="0" fontId="8" fillId="0" borderId="5" xfId="0" applyFont="1" applyFill="1" applyBorder="1" applyAlignment="1" applyProtection="1">
      <alignment vertical="top"/>
      <protection locked="0"/>
    </xf>
    <xf numFmtId="165" fontId="8" fillId="0" borderId="5" xfId="0" applyNumberFormat="1" applyFont="1" applyFill="1" applyBorder="1" applyAlignment="1" applyProtection="1">
      <alignment vertical="top"/>
      <protection locked="0"/>
    </xf>
    <xf numFmtId="165" fontId="8" fillId="0" borderId="5" xfId="0" applyNumberFormat="1" applyFont="1" applyFill="1" applyBorder="1" applyAlignment="1" applyProtection="1">
      <alignment vertical="top"/>
    </xf>
    <xf numFmtId="0" fontId="8" fillId="0" borderId="5" xfId="0" applyFont="1" applyFill="1" applyBorder="1" applyAlignment="1" applyProtection="1">
      <alignment vertical="top" wrapText="1"/>
      <protection locked="0"/>
    </xf>
    <xf numFmtId="0" fontId="12" fillId="0" borderId="11" xfId="0" applyFont="1" applyBorder="1" applyAlignment="1" applyProtection="1">
      <alignment horizontal="right" vertical="top"/>
      <protection locked="0"/>
    </xf>
    <xf numFmtId="0" fontId="12" fillId="0" borderId="12" xfId="0" applyFont="1" applyBorder="1" applyAlignment="1" applyProtection="1">
      <alignment vertical="top"/>
      <protection locked="0"/>
    </xf>
    <xf numFmtId="0" fontId="12" fillId="0" borderId="12" xfId="0" applyFont="1" applyBorder="1" applyAlignment="1" applyProtection="1">
      <alignment horizontal="right" vertical="top"/>
      <protection locked="0"/>
    </xf>
    <xf numFmtId="0" fontId="12" fillId="0" borderId="12" xfId="0" applyFont="1" applyBorder="1" applyAlignment="1" applyProtection="1">
      <alignment vertical="top" wrapText="1"/>
      <protection locked="0"/>
    </xf>
    <xf numFmtId="0" fontId="12" fillId="0" borderId="13" xfId="0" applyFont="1" applyBorder="1" applyAlignment="1" applyProtection="1">
      <alignment vertical="top"/>
      <protection locked="0"/>
    </xf>
    <xf numFmtId="0" fontId="15" fillId="3" borderId="9" xfId="1" applyFont="1" applyFill="1" applyBorder="1" applyAlignment="1" applyProtection="1">
      <alignment horizontal="right" vertical="top"/>
      <protection locked="0"/>
    </xf>
    <xf numFmtId="0" fontId="15" fillId="3" borderId="0" xfId="1" applyFont="1" applyFill="1" applyBorder="1" applyAlignment="1" applyProtection="1">
      <alignment horizontal="left" vertical="top"/>
      <protection locked="0"/>
    </xf>
    <xf numFmtId="0" fontId="15" fillId="3" borderId="0" xfId="1" applyFont="1" applyFill="1" applyBorder="1" applyAlignment="1" applyProtection="1">
      <alignment horizontal="center" vertical="top" wrapText="1"/>
      <protection locked="0"/>
    </xf>
    <xf numFmtId="0" fontId="15" fillId="3" borderId="0" xfId="1" applyFont="1" applyFill="1" applyBorder="1" applyAlignment="1" applyProtection="1">
      <alignment horizontal="center" vertical="top"/>
      <protection locked="0"/>
    </xf>
    <xf numFmtId="0" fontId="15" fillId="3" borderId="10" xfId="0" applyFont="1" applyFill="1" applyBorder="1" applyAlignment="1" applyProtection="1">
      <alignment vertical="top"/>
      <protection locked="0"/>
    </xf>
    <xf numFmtId="0" fontId="15" fillId="0" borderId="0" xfId="1" applyFont="1" applyFill="1" applyAlignment="1" applyProtection="1">
      <alignment vertical="top"/>
      <protection locked="0"/>
    </xf>
    <xf numFmtId="0" fontId="15" fillId="0" borderId="0" xfId="0" applyFont="1" applyAlignment="1" applyProtection="1">
      <alignment vertical="top"/>
      <protection locked="0"/>
    </xf>
    <xf numFmtId="0" fontId="15" fillId="0" borderId="9" xfId="1" applyFont="1" applyFill="1" applyBorder="1" applyAlignment="1" applyProtection="1">
      <alignment horizontal="left" vertical="top"/>
      <protection locked="0"/>
    </xf>
    <xf numFmtId="0" fontId="16" fillId="4" borderId="6" xfId="1" applyFont="1" applyFill="1" applyBorder="1" applyAlignment="1" applyProtection="1">
      <alignment horizontal="center" vertical="top" wrapText="1"/>
      <protection locked="0"/>
    </xf>
    <xf numFmtId="0" fontId="16" fillId="4" borderId="7" xfId="1" applyFont="1" applyFill="1" applyBorder="1" applyAlignment="1" applyProtection="1">
      <alignment horizontal="center" vertical="top" wrapText="1"/>
      <protection locked="0"/>
    </xf>
    <xf numFmtId="0" fontId="16" fillId="4" borderId="9" xfId="1" applyFont="1" applyFill="1" applyBorder="1" applyAlignment="1" applyProtection="1">
      <alignment horizontal="center" vertical="top" wrapText="1"/>
      <protection locked="0"/>
    </xf>
    <xf numFmtId="0" fontId="16" fillId="4" borderId="0" xfId="1" applyFont="1" applyFill="1" applyBorder="1" applyAlignment="1" applyProtection="1">
      <alignment horizontal="center" vertical="top" wrapText="1"/>
      <protection locked="0"/>
    </xf>
    <xf numFmtId="0" fontId="3" fillId="3" borderId="0" xfId="0" applyFont="1" applyFill="1" applyBorder="1" applyAlignment="1" applyProtection="1">
      <alignment horizontal="center" vertical="top"/>
      <protection locked="0"/>
    </xf>
    <xf numFmtId="0" fontId="8" fillId="3" borderId="0" xfId="0" applyFont="1" applyFill="1" applyBorder="1" applyAlignment="1" applyProtection="1">
      <alignment horizontal="center" vertical="top"/>
      <protection locked="0"/>
    </xf>
  </cellXfs>
  <cellStyles count="2">
    <cellStyle name="Normal"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539750</xdr:colOff>
      <xdr:row>1</xdr:row>
      <xdr:rowOff>101600</xdr:rowOff>
    </xdr:from>
    <xdr:to>
      <xdr:col>10</xdr:col>
      <xdr:colOff>63500</xdr:colOff>
      <xdr:row>43</xdr:row>
      <xdr:rowOff>60960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39750" y="269240"/>
          <a:ext cx="5695950" cy="70002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Outil de calcul des coûts openIMIS</a:t>
          </a:r>
        </a:p>
        <a:p>
          <a:endParaRPr lang="en-US" sz="1100" baseline="0"/>
        </a:p>
        <a:p>
          <a:r>
            <a:rPr lang="fr-FR" sz="1100" b="0" i="0" u="none" strike="noStrike">
              <a:solidFill>
                <a:schemeClr val="dk1"/>
              </a:solidFill>
              <a:effectLst/>
              <a:latin typeface="+mn-lt"/>
              <a:ea typeface="+mn-ea"/>
              <a:cs typeface="+mn-cs"/>
            </a:rPr>
            <a:t>L'outil de calcul des coûts vous fournira une estimation du montant de l'investissement (en termes monétaires) dont vous avez besoin pour installer et déployer l'application openIMIS. Il prend en compte tous les éléments de ressources dont vous aurez besoin pour faire fonctionner la plate-forme de manière optimale.</a:t>
          </a:r>
          <a:br>
            <a:rPr lang="fr-FR" sz="1100" b="0" i="0" u="none" strike="noStrike">
              <a:solidFill>
                <a:schemeClr val="dk1"/>
              </a:solidFill>
              <a:effectLst/>
              <a:latin typeface="+mn-lt"/>
              <a:ea typeface="+mn-ea"/>
              <a:cs typeface="+mn-cs"/>
            </a:rPr>
          </a:br>
          <a:br>
            <a:rPr lang="fr-FR" sz="1100" b="0" i="0" u="none" strike="noStrike">
              <a:solidFill>
                <a:schemeClr val="dk1"/>
              </a:solidFill>
              <a:effectLst/>
              <a:latin typeface="+mn-lt"/>
              <a:ea typeface="+mn-ea"/>
              <a:cs typeface="+mn-cs"/>
            </a:rPr>
          </a:br>
          <a:r>
            <a:rPr lang="fr-FR" sz="1100" b="0" i="0" u="none" strike="noStrike">
              <a:solidFill>
                <a:schemeClr val="dk1"/>
              </a:solidFill>
              <a:effectLst/>
              <a:latin typeface="+mn-lt"/>
              <a:ea typeface="+mn-ea"/>
              <a:cs typeface="+mn-cs"/>
            </a:rPr>
            <a:t>Veuillez vous assurer que votre organisation a certains des éléments de ressources indiqués. Il est donc préférable de commencer par faire l'inventaire de vos ressources par rapport aux exigences d'openIMIS. Dans la colonne H : "Indiquez la nécessité", vous passez en revue chaque exigence, élément par élément, et vous indiquez si elle est nécessaire ou non. Les réponses sont présélectionnées et vous pouvez cliquer sur la liste déroulant. </a:t>
          </a:r>
          <a:br>
            <a:rPr lang="fr-FR" sz="1100" b="0" i="0" u="none" strike="noStrike">
              <a:solidFill>
                <a:schemeClr val="dk1"/>
              </a:solidFill>
              <a:effectLst/>
              <a:latin typeface="+mn-lt"/>
              <a:ea typeface="+mn-ea"/>
              <a:cs typeface="+mn-cs"/>
            </a:rPr>
          </a:br>
          <a:br>
            <a:rPr lang="fr-FR" sz="1100" b="0" i="0" u="none" strike="noStrike">
              <a:solidFill>
                <a:schemeClr val="dk1"/>
              </a:solidFill>
              <a:effectLst/>
              <a:latin typeface="+mn-lt"/>
              <a:ea typeface="+mn-ea"/>
              <a:cs typeface="+mn-cs"/>
            </a:rPr>
          </a:br>
          <a:r>
            <a:rPr lang="fr-FR" sz="1100" b="0" i="0" u="none" strike="noStrike">
              <a:solidFill>
                <a:schemeClr val="dk1"/>
              </a:solidFill>
              <a:effectLst/>
              <a:latin typeface="+mn-lt"/>
              <a:ea typeface="+mn-ea"/>
              <a:cs typeface="+mn-cs"/>
            </a:rPr>
            <a:t>Par conséquent, seuls les éléments "nécessaires" doivent être chiffrés. Vous constaterez que certains éléments sont étiquetés comme "REQUIS" et doivent être pris en compte dans le calcul de votre coût.</a:t>
          </a:r>
          <a:br>
            <a:rPr lang="fr-FR" sz="1100" b="0" i="0" u="none" strike="noStrike">
              <a:solidFill>
                <a:schemeClr val="dk1"/>
              </a:solidFill>
              <a:effectLst/>
              <a:latin typeface="+mn-lt"/>
              <a:ea typeface="+mn-ea"/>
              <a:cs typeface="+mn-cs"/>
            </a:rPr>
          </a:br>
          <a:br>
            <a:rPr lang="fr-FR" sz="1100" b="0" i="0" u="none" strike="noStrike">
              <a:solidFill>
                <a:schemeClr val="dk1"/>
              </a:solidFill>
              <a:effectLst/>
              <a:latin typeface="+mn-lt"/>
              <a:ea typeface="+mn-ea"/>
              <a:cs typeface="+mn-cs"/>
            </a:rPr>
          </a:br>
          <a:r>
            <a:rPr lang="fr-FR" sz="1100" b="0" i="0" u="none" strike="noStrike">
              <a:solidFill>
                <a:schemeClr val="dk1"/>
              </a:solidFill>
              <a:effectLst/>
              <a:latin typeface="+mn-lt"/>
              <a:ea typeface="+mn-ea"/>
              <a:cs typeface="+mn-cs"/>
            </a:rPr>
            <a:t>Votre premier élément de coût (#1) est l'analyse de</a:t>
          </a:r>
          <a:r>
            <a:rPr lang="fr-FR" sz="1100" b="0" i="0" u="none" strike="noStrike" baseline="0">
              <a:solidFill>
                <a:schemeClr val="dk1"/>
              </a:solidFill>
              <a:effectLst/>
              <a:latin typeface="+mn-lt"/>
              <a:ea typeface="+mn-ea"/>
              <a:cs typeface="+mn-cs"/>
            </a:rPr>
            <a:t> l'Organisation</a:t>
          </a:r>
          <a:r>
            <a:rPr lang="fr-FR" sz="1100" b="0" i="0" u="none" strike="noStrike">
              <a:solidFill>
                <a:schemeClr val="dk1"/>
              </a:solidFill>
              <a:effectLst/>
              <a:latin typeface="+mn-lt"/>
              <a:ea typeface="+mn-ea"/>
              <a:cs typeface="+mn-cs"/>
            </a:rPr>
            <a:t>. Il s'agit d'une activité obligatoire dont le but est de déterminer les lacunes de vos processus de</a:t>
          </a:r>
          <a:r>
            <a:rPr lang="fr-FR" sz="1100" b="0" i="0" u="none" strike="noStrike" baseline="0">
              <a:solidFill>
                <a:schemeClr val="dk1"/>
              </a:solidFill>
              <a:effectLst/>
              <a:latin typeface="+mn-lt"/>
              <a:ea typeface="+mn-ea"/>
              <a:cs typeface="+mn-cs"/>
            </a:rPr>
            <a:t> traitement des opérations</a:t>
          </a:r>
          <a:r>
            <a:rPr lang="fr-FR" sz="1100" b="0" i="0" u="none" strike="noStrike">
              <a:solidFill>
                <a:schemeClr val="dk1"/>
              </a:solidFill>
              <a:effectLst/>
              <a:latin typeface="+mn-lt"/>
              <a:ea typeface="+mn-ea"/>
              <a:cs typeface="+mn-cs"/>
            </a:rPr>
            <a:t> et la compatibilité d'openIMIS en tant que solution numérique. L'analyse doit inclure une évaluation de votre capacité informatique et nous estimons que cela prendra environ 3 jours-personnes. Le résultat de l'analyse </a:t>
          </a:r>
          <a:r>
            <a:rPr lang="fr-FR" sz="1100" b="0" i="0" u="none" strike="noStrike" baseline="0">
              <a:solidFill>
                <a:schemeClr val="dk1"/>
              </a:solidFill>
              <a:effectLst/>
              <a:latin typeface="+mn-lt"/>
              <a:ea typeface="+mn-ea"/>
              <a:cs typeface="+mn-cs"/>
            </a:rPr>
            <a:t> de l'Organisation </a:t>
          </a:r>
          <a:r>
            <a:rPr lang="fr-FR" sz="1100" b="0" i="0" u="none" strike="noStrike">
              <a:solidFill>
                <a:schemeClr val="dk1"/>
              </a:solidFill>
              <a:effectLst/>
              <a:latin typeface="+mn-lt"/>
              <a:ea typeface="+mn-ea"/>
              <a:cs typeface="+mn-cs"/>
            </a:rPr>
            <a:t>déterminera la nécessité de quelques éléments de ressources.</a:t>
          </a:r>
          <a:br>
            <a:rPr lang="fr-FR" sz="1100" b="0" i="0" u="none" strike="noStrike">
              <a:solidFill>
                <a:schemeClr val="dk1"/>
              </a:solidFill>
              <a:effectLst/>
              <a:latin typeface="+mn-lt"/>
              <a:ea typeface="+mn-ea"/>
              <a:cs typeface="+mn-cs"/>
            </a:rPr>
          </a:br>
          <a:br>
            <a:rPr lang="fr-FR" sz="1100" b="0" i="0" u="none" strike="noStrike">
              <a:solidFill>
                <a:schemeClr val="dk1"/>
              </a:solidFill>
              <a:effectLst/>
              <a:latin typeface="+mn-lt"/>
              <a:ea typeface="+mn-ea"/>
              <a:cs typeface="+mn-cs"/>
            </a:rPr>
          </a:br>
          <a:r>
            <a:rPr lang="fr-FR" sz="1100" b="0" i="0" u="none" strike="noStrike">
              <a:solidFill>
                <a:schemeClr val="dk1"/>
              </a:solidFill>
              <a:effectLst/>
              <a:latin typeface="+mn-lt"/>
              <a:ea typeface="+mn-ea"/>
              <a:cs typeface="+mn-cs"/>
            </a:rPr>
            <a:t>Vous devrez encoder des chiffres dans les cellules vides de la colonne D : 'Quantité (Montant)' et de la colonne F : 'Coût unitaire (en USD)' pour les éléments que vous avez identifiés comme nécessaires.  Veillez à indiquer les chiffres du marché actuel pour le "Coût unitaire" - cela peut nécessiter quelques recherches.</a:t>
          </a:r>
          <a:br>
            <a:rPr lang="fr-FR" sz="1100" b="0" i="0" u="none" strike="noStrike">
              <a:solidFill>
                <a:schemeClr val="dk1"/>
              </a:solidFill>
              <a:effectLst/>
              <a:latin typeface="+mn-lt"/>
              <a:ea typeface="+mn-ea"/>
              <a:cs typeface="+mn-cs"/>
            </a:rPr>
          </a:br>
          <a:br>
            <a:rPr lang="fr-FR" sz="1100" b="0" i="0" u="none" strike="noStrike">
              <a:solidFill>
                <a:schemeClr val="dk1"/>
              </a:solidFill>
              <a:effectLst/>
              <a:latin typeface="+mn-lt"/>
              <a:ea typeface="+mn-ea"/>
              <a:cs typeface="+mn-cs"/>
            </a:rPr>
          </a:br>
          <a:r>
            <a:rPr lang="fr-FR" sz="1100" b="0" i="0" u="none" strike="noStrike">
              <a:solidFill>
                <a:schemeClr val="dk1"/>
              </a:solidFill>
              <a:effectLst/>
              <a:latin typeface="+mn-lt"/>
              <a:ea typeface="+mn-ea"/>
              <a:cs typeface="+mn-cs"/>
            </a:rPr>
            <a:t>Une feuille séparée est fournie pour le calcul du coût de la &lt;formation des utilisateurs de déploiement de l'application&gt;. Vous devrez saisir des chiffres dans les champs bleus. La feuille calcule automatiquement un coût estimé pour les formations, qui est ensuite affiché dans la feuille &lt;Calcul&gt;.</a:t>
          </a:r>
          <a:br>
            <a:rPr lang="fr-FR" sz="1100" b="0" i="0" u="none" strike="noStrike">
              <a:solidFill>
                <a:schemeClr val="dk1"/>
              </a:solidFill>
              <a:effectLst/>
              <a:latin typeface="+mn-lt"/>
              <a:ea typeface="+mn-ea"/>
              <a:cs typeface="+mn-cs"/>
            </a:rPr>
          </a:br>
          <a:br>
            <a:rPr lang="fr-FR" sz="1100" b="0" i="0" u="none" strike="noStrike">
              <a:solidFill>
                <a:schemeClr val="dk1"/>
              </a:solidFill>
              <a:effectLst/>
              <a:latin typeface="+mn-lt"/>
              <a:ea typeface="+mn-ea"/>
              <a:cs typeface="+mn-cs"/>
            </a:rPr>
          </a:br>
          <a:r>
            <a:rPr lang="fr-FR" sz="1100" b="0" i="0" u="none" strike="noStrike">
              <a:solidFill>
                <a:schemeClr val="dk1"/>
              </a:solidFill>
              <a:effectLst/>
              <a:latin typeface="+mn-lt"/>
              <a:ea typeface="+mn-ea"/>
              <a:cs typeface="+mn-cs"/>
            </a:rPr>
            <a:t>Les chiffres totaux se calculent automatiquement.</a:t>
          </a:r>
          <a:br>
            <a:rPr lang="fr-FR" sz="1100" b="0" i="0" u="none" strike="noStrike">
              <a:solidFill>
                <a:schemeClr val="dk1"/>
              </a:solidFill>
              <a:effectLst/>
              <a:latin typeface="+mn-lt"/>
              <a:ea typeface="+mn-ea"/>
              <a:cs typeface="+mn-cs"/>
            </a:rPr>
          </a:br>
          <a:br>
            <a:rPr lang="fr-FR" sz="1100" b="0" i="0" u="none" strike="noStrike">
              <a:solidFill>
                <a:schemeClr val="dk1"/>
              </a:solidFill>
              <a:effectLst/>
              <a:latin typeface="+mn-lt"/>
              <a:ea typeface="+mn-ea"/>
              <a:cs typeface="+mn-cs"/>
            </a:rPr>
          </a:br>
          <a:r>
            <a:rPr lang="fr-FR" sz="1100" b="0" i="0" u="none" strike="noStrike">
              <a:solidFill>
                <a:schemeClr val="dk1"/>
              </a:solidFill>
              <a:effectLst/>
              <a:latin typeface="+mn-lt"/>
              <a:ea typeface="+mn-ea"/>
              <a:cs typeface="+mn-cs"/>
            </a:rPr>
            <a:t>Il est préférable de valider les chiffres et les montants avec les membres concernés ou votre personnel. L'initiative Dlobale openIMIS peut également vous aider en vous guidant dans l'outil de calcul des coûts.</a:t>
          </a:r>
          <a:br>
            <a:rPr lang="fr-FR" sz="1100" b="0" i="0" u="none" strike="noStrike">
              <a:solidFill>
                <a:schemeClr val="dk1"/>
              </a:solidFill>
              <a:effectLst/>
              <a:latin typeface="+mn-lt"/>
              <a:ea typeface="+mn-ea"/>
              <a:cs typeface="+mn-cs"/>
            </a:rPr>
          </a:br>
          <a:br>
            <a:rPr lang="fr-FR" sz="1100" b="0" i="0" u="none" strike="noStrike">
              <a:solidFill>
                <a:schemeClr val="dk1"/>
              </a:solidFill>
              <a:effectLst/>
              <a:latin typeface="+mn-lt"/>
              <a:ea typeface="+mn-ea"/>
              <a:cs typeface="+mn-cs"/>
            </a:rPr>
          </a:br>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Sim Turans" id="{69146828-3664-49BB-A42C-6D5BF16BAC65}" userId="027bb8c8ee2c3005" providerId="Windows Live"/>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4" dT="2021-06-03T20:29:32.46" personId="{69146828-3664-49BB-A42C-6D5BF16BAC65}" id="{520751B6-4B28-4EDC-A31D-88842AC0AB80}">
    <text>mettre en bleu</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L33" sqref="L33"/>
    </sheetView>
  </sheetViews>
  <sheetFormatPr defaultColWidth="8.90625" defaultRowHeight="12.5" x14ac:dyDescent="0.25"/>
  <cols>
    <col min="6" max="6" width="10" customWidth="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39"/>
  <sheetViews>
    <sheetView workbookViewId="0">
      <selection activeCell="D5" sqref="D5"/>
    </sheetView>
  </sheetViews>
  <sheetFormatPr defaultColWidth="8.81640625" defaultRowHeight="13" x14ac:dyDescent="0.25"/>
  <cols>
    <col min="1" max="1" width="2.81640625" style="49" customWidth="1"/>
    <col min="2" max="2" width="4.08984375" style="48" customWidth="1"/>
    <col min="3" max="3" width="25.54296875" style="49" customWidth="1"/>
    <col min="4" max="4" width="16.90625" style="48" customWidth="1"/>
    <col min="5" max="6" width="16.90625" style="49" customWidth="1"/>
    <col min="7" max="7" width="16.81640625" style="49" customWidth="1"/>
    <col min="8" max="8" width="10.81640625" style="50" customWidth="1"/>
    <col min="9" max="9" width="20.08984375" style="50" customWidth="1"/>
    <col min="10" max="10" width="3.36328125" style="49" customWidth="1"/>
    <col min="11" max="11" width="0" style="49" hidden="1" customWidth="1"/>
    <col min="12" max="16384" width="8.81640625" style="49"/>
  </cols>
  <sheetData>
    <row r="1" spans="2:14" ht="13.5" thickBot="1" x14ac:dyDescent="0.3">
      <c r="K1" s="51"/>
    </row>
    <row r="2" spans="2:14" ht="13" customHeight="1" x14ac:dyDescent="0.25">
      <c r="B2" s="126" t="s">
        <v>23</v>
      </c>
      <c r="C2" s="127"/>
      <c r="D2" s="52" t="s">
        <v>40</v>
      </c>
      <c r="E2" s="52"/>
      <c r="F2" s="52"/>
      <c r="G2" s="53"/>
      <c r="H2" s="54"/>
      <c r="I2" s="54"/>
      <c r="J2" s="55"/>
      <c r="K2" s="56"/>
      <c r="M2" s="126"/>
      <c r="N2" s="127"/>
    </row>
    <row r="3" spans="2:14" ht="13" customHeight="1" x14ac:dyDescent="0.25">
      <c r="B3" s="128"/>
      <c r="C3" s="129"/>
      <c r="D3" s="57"/>
      <c r="E3" s="57"/>
      <c r="F3" s="57"/>
      <c r="G3" s="58" t="s">
        <v>0</v>
      </c>
      <c r="H3" s="59"/>
      <c r="I3" s="59"/>
      <c r="J3" s="60"/>
      <c r="K3" s="56"/>
      <c r="M3" s="128"/>
      <c r="N3" s="129"/>
    </row>
    <row r="4" spans="2:14" ht="13" customHeight="1" x14ac:dyDescent="0.25">
      <c r="B4" s="128"/>
      <c r="C4" s="129"/>
      <c r="D4" s="57"/>
      <c r="E4" s="57"/>
      <c r="F4" s="57"/>
      <c r="G4" s="61"/>
      <c r="H4" s="62"/>
      <c r="I4" s="62"/>
      <c r="J4" s="60"/>
      <c r="K4" s="56"/>
      <c r="M4" s="128"/>
      <c r="N4" s="129"/>
    </row>
    <row r="5" spans="2:14" s="68" customFormat="1" ht="14.5" x14ac:dyDescent="0.25">
      <c r="B5" s="125" t="s">
        <v>97</v>
      </c>
      <c r="C5" s="63"/>
      <c r="D5" s="64" t="s">
        <v>20</v>
      </c>
      <c r="E5" s="64"/>
      <c r="F5" s="64"/>
      <c r="G5" s="64"/>
      <c r="H5" s="65"/>
      <c r="I5" s="64"/>
      <c r="J5" s="66"/>
      <c r="K5" s="67"/>
    </row>
    <row r="6" spans="2:14" s="68" customFormat="1" ht="14.5" x14ac:dyDescent="0.25">
      <c r="B6" s="125" t="s">
        <v>98</v>
      </c>
      <c r="C6" s="63"/>
      <c r="D6" s="64" t="s">
        <v>21</v>
      </c>
      <c r="E6" s="64"/>
      <c r="F6" s="64"/>
      <c r="G6" s="64"/>
      <c r="H6" s="65"/>
      <c r="I6" s="64"/>
      <c r="J6" s="66"/>
      <c r="K6" s="67"/>
      <c r="M6" s="69"/>
    </row>
    <row r="7" spans="2:14" s="68" customFormat="1" ht="14.5" customHeight="1" x14ac:dyDescent="0.25">
      <c r="B7" s="125" t="s">
        <v>99</v>
      </c>
      <c r="C7" s="63"/>
      <c r="D7" s="64" t="s">
        <v>22</v>
      </c>
      <c r="E7" s="70"/>
      <c r="F7" s="70"/>
      <c r="G7" s="70"/>
      <c r="H7" s="71"/>
      <c r="I7" s="70"/>
      <c r="J7" s="66"/>
      <c r="K7" s="67"/>
    </row>
    <row r="8" spans="2:14" s="76" customFormat="1" ht="14.5" x14ac:dyDescent="0.25">
      <c r="B8" s="72"/>
      <c r="C8" s="63"/>
      <c r="D8" s="73"/>
      <c r="E8" s="74"/>
      <c r="F8" s="74"/>
      <c r="G8" s="63"/>
      <c r="H8" s="75"/>
      <c r="I8" s="75"/>
      <c r="J8" s="66"/>
      <c r="K8" s="67"/>
    </row>
    <row r="9" spans="2:14" s="124" customFormat="1" ht="58" x14ac:dyDescent="0.25">
      <c r="B9" s="118"/>
      <c r="C9" s="119"/>
      <c r="D9" s="120"/>
      <c r="E9" s="121" t="s">
        <v>32</v>
      </c>
      <c r="F9" s="120" t="s">
        <v>94</v>
      </c>
      <c r="G9" s="120" t="s">
        <v>95</v>
      </c>
      <c r="H9" s="120" t="s">
        <v>83</v>
      </c>
      <c r="I9" s="120" t="s">
        <v>68</v>
      </c>
      <c r="J9" s="122"/>
      <c r="K9" s="123"/>
    </row>
    <row r="10" spans="2:14" s="68" customFormat="1" ht="14.5" x14ac:dyDescent="0.25">
      <c r="B10" s="72"/>
      <c r="C10" s="77" t="s">
        <v>90</v>
      </c>
      <c r="D10" s="78"/>
      <c r="E10" s="79"/>
      <c r="F10" s="78"/>
      <c r="G10" s="78"/>
      <c r="H10" s="78"/>
      <c r="I10" s="78"/>
      <c r="J10" s="66"/>
      <c r="K10" s="67"/>
      <c r="M10" s="77"/>
      <c r="N10" s="77"/>
    </row>
    <row r="11" spans="2:14" s="68" customFormat="1" ht="14.5" customHeight="1" x14ac:dyDescent="0.25">
      <c r="B11" s="80">
        <v>1</v>
      </c>
      <c r="C11" s="81" t="s">
        <v>3</v>
      </c>
      <c r="D11" s="82"/>
      <c r="E11" s="83" t="s">
        <v>75</v>
      </c>
      <c r="F11" s="84"/>
      <c r="G11" s="85">
        <f>D11*F11</f>
        <v>0</v>
      </c>
      <c r="H11" s="86" t="s">
        <v>91</v>
      </c>
      <c r="I11" s="87"/>
      <c r="J11" s="88"/>
      <c r="K11" s="89" t="s">
        <v>1</v>
      </c>
    </row>
    <row r="12" spans="2:14" s="68" customFormat="1" ht="29" x14ac:dyDescent="0.25">
      <c r="B12" s="90">
        <v>2</v>
      </c>
      <c r="C12" s="81" t="s">
        <v>4</v>
      </c>
      <c r="D12" s="82"/>
      <c r="E12" s="83" t="s">
        <v>75</v>
      </c>
      <c r="F12" s="84"/>
      <c r="G12" s="85">
        <f t="shared" ref="G12:G14" si="0">D12*F12</f>
        <v>0</v>
      </c>
      <c r="H12" s="91" t="s">
        <v>92</v>
      </c>
      <c r="I12" s="92" t="s">
        <v>33</v>
      </c>
      <c r="J12" s="88"/>
      <c r="K12" s="89" t="s">
        <v>2</v>
      </c>
    </row>
    <row r="13" spans="2:14" s="68" customFormat="1" ht="29" x14ac:dyDescent="0.25">
      <c r="B13" s="90">
        <v>3</v>
      </c>
      <c r="C13" s="81" t="s">
        <v>5</v>
      </c>
      <c r="D13" s="82"/>
      <c r="E13" s="83" t="s">
        <v>75</v>
      </c>
      <c r="F13" s="84"/>
      <c r="G13" s="85">
        <f t="shared" si="0"/>
        <v>0</v>
      </c>
      <c r="H13" s="92" t="s">
        <v>92</v>
      </c>
      <c r="I13" s="92" t="s">
        <v>34</v>
      </c>
      <c r="J13" s="88"/>
    </row>
    <row r="14" spans="2:14" s="68" customFormat="1" ht="58" x14ac:dyDescent="0.25">
      <c r="B14" s="90">
        <v>4</v>
      </c>
      <c r="C14" s="81" t="s">
        <v>69</v>
      </c>
      <c r="D14" s="82">
        <v>1</v>
      </c>
      <c r="E14" s="83" t="s">
        <v>76</v>
      </c>
      <c r="F14" s="84"/>
      <c r="G14" s="85">
        <f t="shared" si="0"/>
        <v>0</v>
      </c>
      <c r="H14" s="93" t="s">
        <v>93</v>
      </c>
      <c r="I14" s="93" t="s">
        <v>35</v>
      </c>
      <c r="J14" s="88"/>
    </row>
    <row r="15" spans="2:14" s="68" customFormat="1" ht="29" customHeight="1" x14ac:dyDescent="0.25">
      <c r="B15" s="90">
        <v>5</v>
      </c>
      <c r="C15" s="81" t="s">
        <v>6</v>
      </c>
      <c r="D15" s="130" t="s">
        <v>77</v>
      </c>
      <c r="E15" s="131"/>
      <c r="F15" s="131"/>
      <c r="G15" s="85">
        <f>'Fo des utilisateurs déploiement'!D25</f>
        <v>0</v>
      </c>
      <c r="H15" s="94" t="s">
        <v>96</v>
      </c>
      <c r="I15" s="87"/>
      <c r="J15" s="88"/>
    </row>
    <row r="16" spans="2:14" s="68" customFormat="1" ht="43.5" x14ac:dyDescent="0.25">
      <c r="B16" s="90">
        <v>6</v>
      </c>
      <c r="C16" s="81" t="s">
        <v>7</v>
      </c>
      <c r="D16" s="82"/>
      <c r="E16" s="83" t="s">
        <v>78</v>
      </c>
      <c r="F16" s="84"/>
      <c r="G16" s="85">
        <f t="shared" ref="G16:G19" si="1">D16*F16</f>
        <v>0</v>
      </c>
      <c r="H16" s="92" t="s">
        <v>92</v>
      </c>
      <c r="I16" s="92" t="s">
        <v>36</v>
      </c>
      <c r="J16" s="88"/>
    </row>
    <row r="17" spans="2:15" s="68" customFormat="1" ht="58" x14ac:dyDescent="0.25">
      <c r="B17" s="90">
        <v>7</v>
      </c>
      <c r="C17" s="81" t="s">
        <v>8</v>
      </c>
      <c r="D17" s="82">
        <v>1</v>
      </c>
      <c r="E17" s="95" t="s">
        <v>27</v>
      </c>
      <c r="F17" s="84"/>
      <c r="G17" s="85">
        <f t="shared" si="1"/>
        <v>0</v>
      </c>
      <c r="H17" s="92" t="s">
        <v>92</v>
      </c>
      <c r="I17" s="92" t="s">
        <v>37</v>
      </c>
      <c r="J17" s="88"/>
    </row>
    <row r="18" spans="2:15" s="68" customFormat="1" ht="29" x14ac:dyDescent="0.25">
      <c r="B18" s="90">
        <v>8</v>
      </c>
      <c r="C18" s="81" t="s">
        <v>9</v>
      </c>
      <c r="D18" s="82">
        <v>1</v>
      </c>
      <c r="E18" s="96" t="s">
        <v>28</v>
      </c>
      <c r="F18" s="84"/>
      <c r="G18" s="85">
        <f t="shared" si="1"/>
        <v>0</v>
      </c>
      <c r="H18" s="92" t="s">
        <v>92</v>
      </c>
      <c r="I18" s="92" t="s">
        <v>38</v>
      </c>
      <c r="J18" s="88"/>
    </row>
    <row r="19" spans="2:15" s="68" customFormat="1" ht="14.5" x14ac:dyDescent="0.25">
      <c r="B19" s="90">
        <v>9</v>
      </c>
      <c r="C19" s="81" t="s">
        <v>10</v>
      </c>
      <c r="D19" s="82">
        <v>1</v>
      </c>
      <c r="E19" s="95" t="s">
        <v>29</v>
      </c>
      <c r="F19" s="84"/>
      <c r="G19" s="85">
        <f t="shared" si="1"/>
        <v>0</v>
      </c>
      <c r="H19" s="94" t="s">
        <v>96</v>
      </c>
      <c r="I19" s="92"/>
      <c r="J19" s="88"/>
    </row>
    <row r="20" spans="2:15" s="68" customFormat="1" ht="58" x14ac:dyDescent="0.25">
      <c r="B20" s="90">
        <v>10</v>
      </c>
      <c r="C20" s="81" t="s">
        <v>11</v>
      </c>
      <c r="D20" s="82">
        <v>1</v>
      </c>
      <c r="E20" s="95" t="s">
        <v>27</v>
      </c>
      <c r="F20" s="84"/>
      <c r="G20" s="85">
        <f>D20*F20</f>
        <v>0</v>
      </c>
      <c r="H20" s="92" t="s">
        <v>92</v>
      </c>
      <c r="I20" s="92" t="s">
        <v>37</v>
      </c>
      <c r="J20" s="88"/>
    </row>
    <row r="21" spans="2:15" s="68" customFormat="1" ht="15" thickBot="1" x14ac:dyDescent="0.3">
      <c r="B21" s="90"/>
      <c r="C21" s="97" t="s">
        <v>70</v>
      </c>
      <c r="D21" s="98"/>
      <c r="E21" s="99"/>
      <c r="F21" s="100"/>
      <c r="G21" s="101">
        <f>SUM(G11:G20)</f>
        <v>0</v>
      </c>
      <c r="H21" s="102"/>
      <c r="I21" s="102"/>
      <c r="J21" s="88"/>
      <c r="M21" s="97"/>
      <c r="N21" s="97"/>
      <c r="O21" s="97"/>
    </row>
    <row r="22" spans="2:15" s="68" customFormat="1" ht="15" thickTop="1" x14ac:dyDescent="0.25">
      <c r="B22" s="72"/>
      <c r="C22" s="103" t="s">
        <v>12</v>
      </c>
      <c r="D22" s="82"/>
      <c r="E22" s="96"/>
      <c r="F22" s="96"/>
      <c r="G22" s="104"/>
      <c r="H22" s="87"/>
      <c r="I22" s="87"/>
      <c r="J22" s="88"/>
    </row>
    <row r="23" spans="2:15" s="68" customFormat="1" ht="14.5" x14ac:dyDescent="0.25">
      <c r="B23" s="72">
        <v>11</v>
      </c>
      <c r="C23" s="81" t="s">
        <v>71</v>
      </c>
      <c r="D23" s="82">
        <v>12</v>
      </c>
      <c r="E23" s="96" t="s">
        <v>30</v>
      </c>
      <c r="F23" s="84"/>
      <c r="G23" s="85">
        <f t="shared" ref="G23:G26" si="2">D23*F23</f>
        <v>0</v>
      </c>
      <c r="H23" s="94" t="s">
        <v>96</v>
      </c>
      <c r="I23" s="87"/>
      <c r="J23" s="88"/>
    </row>
    <row r="24" spans="2:15" s="68" customFormat="1" ht="14.5" x14ac:dyDescent="0.25">
      <c r="B24" s="72">
        <v>12</v>
      </c>
      <c r="C24" s="81" t="s">
        <v>13</v>
      </c>
      <c r="D24" s="82">
        <v>12</v>
      </c>
      <c r="E24" s="96" t="s">
        <v>30</v>
      </c>
      <c r="F24" s="84"/>
      <c r="G24" s="85">
        <f t="shared" si="2"/>
        <v>0</v>
      </c>
      <c r="H24" s="94" t="s">
        <v>96</v>
      </c>
      <c r="I24" s="87"/>
      <c r="J24" s="88"/>
    </row>
    <row r="25" spans="2:15" s="68" customFormat="1" ht="14.5" x14ac:dyDescent="0.25">
      <c r="B25" s="72">
        <v>13</v>
      </c>
      <c r="C25" s="81" t="s">
        <v>14</v>
      </c>
      <c r="D25" s="82">
        <v>4</v>
      </c>
      <c r="E25" s="83" t="s">
        <v>79</v>
      </c>
      <c r="F25" s="84"/>
      <c r="G25" s="85">
        <f t="shared" si="2"/>
        <v>0</v>
      </c>
      <c r="H25" s="94" t="s">
        <v>96</v>
      </c>
      <c r="I25" s="87"/>
      <c r="J25" s="88"/>
    </row>
    <row r="26" spans="2:15" s="68" customFormat="1" ht="14.5" x14ac:dyDescent="0.25">
      <c r="B26" s="72">
        <v>14</v>
      </c>
      <c r="C26" s="81" t="s">
        <v>15</v>
      </c>
      <c r="D26" s="82">
        <v>2</v>
      </c>
      <c r="E26" s="83" t="s">
        <v>80</v>
      </c>
      <c r="F26" s="85">
        <f>'Fo des utilisateurs déploiement'!G25</f>
        <v>0</v>
      </c>
      <c r="G26" s="85">
        <f t="shared" si="2"/>
        <v>0</v>
      </c>
      <c r="H26" s="94" t="s">
        <v>96</v>
      </c>
      <c r="I26" s="87"/>
      <c r="J26" s="88"/>
    </row>
    <row r="27" spans="2:15" s="68" customFormat="1" ht="14.5" x14ac:dyDescent="0.25">
      <c r="B27" s="72"/>
      <c r="C27" s="103" t="s">
        <v>88</v>
      </c>
      <c r="D27" s="82"/>
      <c r="E27" s="96"/>
      <c r="F27" s="96"/>
      <c r="G27" s="104"/>
      <c r="H27" s="105"/>
      <c r="I27" s="87"/>
      <c r="J27" s="88"/>
    </row>
    <row r="28" spans="2:15" s="68" customFormat="1" ht="14.5" x14ac:dyDescent="0.25">
      <c r="B28" s="72">
        <v>15</v>
      </c>
      <c r="C28" s="81" t="s">
        <v>16</v>
      </c>
      <c r="D28" s="82">
        <v>12</v>
      </c>
      <c r="E28" s="83" t="s">
        <v>81</v>
      </c>
      <c r="F28" s="84"/>
      <c r="G28" s="85">
        <f t="shared" ref="G28:G31" si="3">D28*F28</f>
        <v>0</v>
      </c>
      <c r="H28" s="94" t="s">
        <v>96</v>
      </c>
      <c r="I28" s="87"/>
      <c r="J28" s="88"/>
    </row>
    <row r="29" spans="2:15" s="68" customFormat="1" ht="14.5" x14ac:dyDescent="0.25">
      <c r="B29" s="72">
        <v>16</v>
      </c>
      <c r="C29" s="81" t="s">
        <v>17</v>
      </c>
      <c r="D29" s="82">
        <v>12</v>
      </c>
      <c r="E29" s="83" t="s">
        <v>81</v>
      </c>
      <c r="F29" s="84"/>
      <c r="G29" s="85">
        <f t="shared" si="3"/>
        <v>0</v>
      </c>
      <c r="H29" s="94" t="s">
        <v>96</v>
      </c>
      <c r="I29" s="87"/>
      <c r="J29" s="88"/>
    </row>
    <row r="30" spans="2:15" s="68" customFormat="1" ht="29" x14ac:dyDescent="0.25">
      <c r="B30" s="72">
        <v>17</v>
      </c>
      <c r="C30" s="81" t="s">
        <v>72</v>
      </c>
      <c r="D30" s="82">
        <v>12</v>
      </c>
      <c r="E30" s="83" t="s">
        <v>81</v>
      </c>
      <c r="F30" s="84"/>
      <c r="G30" s="85">
        <f t="shared" si="3"/>
        <v>0</v>
      </c>
      <c r="H30" s="92" t="s">
        <v>93</v>
      </c>
      <c r="I30" s="92" t="s">
        <v>33</v>
      </c>
      <c r="J30" s="88"/>
    </row>
    <row r="31" spans="2:15" s="68" customFormat="1" ht="29" x14ac:dyDescent="0.25">
      <c r="B31" s="72">
        <v>18</v>
      </c>
      <c r="C31" s="81" t="s">
        <v>89</v>
      </c>
      <c r="D31" s="82">
        <v>12</v>
      </c>
      <c r="E31" s="83" t="s">
        <v>81</v>
      </c>
      <c r="F31" s="84"/>
      <c r="G31" s="85">
        <f t="shared" si="3"/>
        <v>0</v>
      </c>
      <c r="H31" s="92" t="s">
        <v>92</v>
      </c>
      <c r="I31" s="92" t="s">
        <v>34</v>
      </c>
      <c r="J31" s="88"/>
    </row>
    <row r="32" spans="2:15" s="68" customFormat="1" ht="15" thickBot="1" x14ac:dyDescent="0.3">
      <c r="B32" s="72"/>
      <c r="C32" s="106" t="s">
        <v>24</v>
      </c>
      <c r="D32" s="98"/>
      <c r="E32" s="99"/>
      <c r="F32" s="100"/>
      <c r="G32" s="101">
        <f>SUM(G23:G31)</f>
        <v>0</v>
      </c>
      <c r="H32" s="102"/>
      <c r="I32" s="102"/>
      <c r="J32" s="88"/>
    </row>
    <row r="33" spans="2:10" s="68" customFormat="1" ht="15" thickTop="1" x14ac:dyDescent="0.25">
      <c r="B33" s="72"/>
      <c r="C33" s="103" t="s">
        <v>18</v>
      </c>
      <c r="D33" s="82"/>
      <c r="E33" s="96"/>
      <c r="F33" s="96"/>
      <c r="G33" s="104"/>
      <c r="H33" s="87"/>
      <c r="I33" s="87"/>
      <c r="J33" s="88"/>
    </row>
    <row r="34" spans="2:10" s="68" customFormat="1" ht="29" customHeight="1" x14ac:dyDescent="0.25">
      <c r="B34" s="72">
        <v>19</v>
      </c>
      <c r="C34" s="81" t="s">
        <v>19</v>
      </c>
      <c r="D34" s="82"/>
      <c r="E34" s="83" t="s">
        <v>32</v>
      </c>
      <c r="F34" s="84"/>
      <c r="G34" s="85">
        <f t="shared" ref="G34:G36" si="4">D34*F34</f>
        <v>0</v>
      </c>
      <c r="H34" s="92" t="s">
        <v>92</v>
      </c>
      <c r="I34" s="92" t="s">
        <v>39</v>
      </c>
      <c r="J34" s="88"/>
    </row>
    <row r="35" spans="2:10" s="68" customFormat="1" ht="14.5" x14ac:dyDescent="0.25">
      <c r="B35" s="72">
        <v>20</v>
      </c>
      <c r="C35" s="81" t="s">
        <v>73</v>
      </c>
      <c r="D35" s="82">
        <v>1</v>
      </c>
      <c r="E35" s="96" t="s">
        <v>31</v>
      </c>
      <c r="F35" s="84"/>
      <c r="G35" s="85">
        <f t="shared" si="4"/>
        <v>0</v>
      </c>
      <c r="H35" s="92" t="s">
        <v>92</v>
      </c>
      <c r="I35" s="87"/>
      <c r="J35" s="88"/>
    </row>
    <row r="36" spans="2:10" s="68" customFormat="1" ht="14.5" x14ac:dyDescent="0.25">
      <c r="B36" s="72">
        <v>21</v>
      </c>
      <c r="C36" s="81" t="s">
        <v>74</v>
      </c>
      <c r="D36" s="82">
        <v>1</v>
      </c>
      <c r="E36" s="83" t="s">
        <v>82</v>
      </c>
      <c r="F36" s="84"/>
      <c r="G36" s="85">
        <f t="shared" si="4"/>
        <v>0</v>
      </c>
      <c r="H36" s="92" t="s">
        <v>92</v>
      </c>
      <c r="I36" s="87"/>
      <c r="J36" s="88"/>
    </row>
    <row r="37" spans="2:10" s="68" customFormat="1" ht="15" thickBot="1" x14ac:dyDescent="0.3">
      <c r="B37" s="72"/>
      <c r="C37" s="106" t="s">
        <v>25</v>
      </c>
      <c r="D37" s="98"/>
      <c r="E37" s="99"/>
      <c r="F37" s="100"/>
      <c r="G37" s="101">
        <f>SUM(G34:G36)</f>
        <v>0</v>
      </c>
      <c r="H37" s="102"/>
      <c r="I37" s="102"/>
      <c r="J37" s="88"/>
    </row>
    <row r="38" spans="2:10" s="68" customFormat="1" ht="15.5" thickTop="1" thickBot="1" x14ac:dyDescent="0.3">
      <c r="B38" s="72"/>
      <c r="C38" s="107" t="s">
        <v>26</v>
      </c>
      <c r="D38" s="108"/>
      <c r="E38" s="109"/>
      <c r="F38" s="110"/>
      <c r="G38" s="111">
        <f>G37+G32+G21</f>
        <v>0</v>
      </c>
      <c r="H38" s="112"/>
      <c r="I38" s="112"/>
      <c r="J38" s="88"/>
    </row>
    <row r="39" spans="2:10" ht="14" thickTop="1" thickBot="1" x14ac:dyDescent="0.3">
      <c r="B39" s="113"/>
      <c r="C39" s="114"/>
      <c r="D39" s="115"/>
      <c r="E39" s="114"/>
      <c r="F39" s="114"/>
      <c r="G39" s="114"/>
      <c r="H39" s="116"/>
      <c r="I39" s="116"/>
      <c r="J39" s="117"/>
    </row>
  </sheetData>
  <sheetProtection selectLockedCells="1"/>
  <mergeCells count="3">
    <mergeCell ref="M2:N4"/>
    <mergeCell ref="D15:F15"/>
    <mergeCell ref="B2:C4"/>
  </mergeCells>
  <dataValidations xWindow="977" yWindow="580" count="9">
    <dataValidation allowBlank="1" showInputMessage="1" showErrorMessage="1" prompt="Enter unit cost amount." sqref="F16 F11:F14 F19 F23:F25 F28:F31 F34:F36" xr:uid="{00000000-0002-0000-0100-000000000000}"/>
    <dataValidation type="list" allowBlank="1" showInputMessage="1" showErrorMessage="1" sqref="H12:H14 H16:H18 H20 H30:H31 H34:H36" xr:uid="{00000000-0002-0000-0100-000001000000}">
      <formula1>$K$11:$K$12</formula1>
    </dataValidation>
    <dataValidation allowBlank="1" showInputMessage="1" showErrorMessage="1" prompt="May take up to 10 days depending on the functionality of existing IT system." sqref="D12" xr:uid="{00000000-0002-0000-0100-000002000000}"/>
    <dataValidation allowBlank="1" showInputMessage="1" showErrorMessage="1" prompt="May take up to 5 days depending on the functionality of existing IT system." sqref="D13" xr:uid="{00000000-0002-0000-0100-000003000000}"/>
    <dataValidation allowBlank="1" showInputMessage="1" showErrorMessage="1" prompt="Minimum of 4 computers are needed." sqref="D16" xr:uid="{00000000-0002-0000-0100-000004000000}"/>
    <dataValidation allowBlank="1" showInputMessage="1" showErrorMessage="1" prompt="Standard edition for 16 core licenses costs 1.000 USD." sqref="F17" xr:uid="{00000000-0002-0000-0100-000005000000}"/>
    <dataValidation allowBlank="1" showInputMessage="1" showErrorMessage="1" prompt="SQL Express for free but with limited capacity. Standard package costs 3.750 USD." sqref="F18" xr:uid="{00000000-0002-0000-0100-000006000000}"/>
    <dataValidation allowBlank="1" showInputMessage="1" showErrorMessage="1" prompt="Premium packet for 10 PCs costs 50 USD." sqref="F20" xr:uid="{00000000-0002-0000-0100-000007000000}"/>
    <dataValidation allowBlank="1" showInputMessage="1" showErrorMessage="1" prompt="Indicate number of enrolment agents requiring mobile phones." sqref="D34" xr:uid="{00000000-0002-0000-0100-000008000000}"/>
  </dataValidations>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27"/>
  <sheetViews>
    <sheetView zoomScaleNormal="100" workbookViewId="0">
      <selection activeCell="H12" sqref="H12"/>
    </sheetView>
  </sheetViews>
  <sheetFormatPr defaultColWidth="9.1796875" defaultRowHeight="14.5" x14ac:dyDescent="0.35"/>
  <cols>
    <col min="1" max="1" width="9.1796875" style="1"/>
    <col min="2" max="2" width="3.1796875" style="1" customWidth="1"/>
    <col min="3" max="3" width="40.1796875" style="1" customWidth="1"/>
    <col min="4" max="4" width="12" style="1" customWidth="1"/>
    <col min="5" max="5" width="3.81640625" style="1" customWidth="1"/>
    <col min="6" max="6" width="39.1796875" style="1" customWidth="1"/>
    <col min="7" max="7" width="13.1796875" style="1" customWidth="1"/>
    <col min="8" max="8" width="3.453125" style="1" customWidth="1"/>
    <col min="9" max="16384" width="9.1796875" style="1"/>
  </cols>
  <sheetData>
    <row r="1" spans="2:8" ht="15" thickBot="1" x14ac:dyDescent="0.4">
      <c r="C1" s="2"/>
    </row>
    <row r="2" spans="2:8" x14ac:dyDescent="0.35">
      <c r="B2" s="3"/>
      <c r="C2" s="4"/>
      <c r="D2" s="4"/>
      <c r="E2" s="4"/>
      <c r="F2" s="5"/>
      <c r="G2" s="5"/>
      <c r="H2" s="6"/>
    </row>
    <row r="3" spans="2:8" ht="15" customHeight="1" x14ac:dyDescent="0.35">
      <c r="B3" s="7"/>
      <c r="C3" s="8" t="s">
        <v>41</v>
      </c>
      <c r="D3" s="9"/>
      <c r="E3" s="9"/>
      <c r="F3" s="9"/>
      <c r="G3" s="9"/>
      <c r="H3" s="10"/>
    </row>
    <row r="4" spans="2:8" x14ac:dyDescent="0.35">
      <c r="B4" s="7"/>
      <c r="C4" s="11" t="s">
        <v>42</v>
      </c>
      <c r="D4" s="9"/>
      <c r="E4" s="9"/>
      <c r="F4" s="9"/>
      <c r="G4" s="9"/>
      <c r="H4" s="10"/>
    </row>
    <row r="5" spans="2:8" x14ac:dyDescent="0.35">
      <c r="B5" s="7"/>
      <c r="C5" s="12"/>
      <c r="D5" s="9"/>
      <c r="E5" s="9"/>
      <c r="F5" s="9"/>
      <c r="G5" s="9"/>
      <c r="H5" s="10"/>
    </row>
    <row r="6" spans="2:8" ht="15" thickBot="1" x14ac:dyDescent="0.4">
      <c r="B6" s="7"/>
      <c r="C6" s="13" t="s">
        <v>84</v>
      </c>
      <c r="D6" s="9"/>
      <c r="E6" s="9"/>
      <c r="F6" s="9"/>
      <c r="G6" s="9"/>
      <c r="H6" s="10"/>
    </row>
    <row r="7" spans="2:8" ht="29" x14ac:dyDescent="0.35">
      <c r="B7" s="7"/>
      <c r="C7" s="14" t="s">
        <v>43</v>
      </c>
      <c r="D7" s="15"/>
      <c r="E7" s="9"/>
      <c r="F7" s="16" t="s">
        <v>58</v>
      </c>
      <c r="G7" s="17"/>
      <c r="H7" s="10"/>
    </row>
    <row r="8" spans="2:8" ht="29.5" thickBot="1" x14ac:dyDescent="0.4">
      <c r="B8" s="7"/>
      <c r="C8" s="18" t="s">
        <v>44</v>
      </c>
      <c r="D8" s="19"/>
      <c r="E8" s="9"/>
      <c r="F8" s="20" t="s">
        <v>59</v>
      </c>
      <c r="G8" s="21">
        <v>4</v>
      </c>
      <c r="H8" s="10"/>
    </row>
    <row r="9" spans="2:8" x14ac:dyDescent="0.35">
      <c r="B9" s="7"/>
      <c r="C9" s="12"/>
      <c r="D9" s="9"/>
      <c r="E9" s="9"/>
      <c r="F9" s="20" t="s">
        <v>60</v>
      </c>
      <c r="G9" s="21">
        <v>2</v>
      </c>
      <c r="H9" s="10"/>
    </row>
    <row r="10" spans="2:8" ht="14.5" customHeight="1" thickBot="1" x14ac:dyDescent="0.4">
      <c r="B10" s="7"/>
      <c r="C10" s="22" t="s">
        <v>45</v>
      </c>
      <c r="D10" s="9"/>
      <c r="E10" s="9"/>
      <c r="F10" s="20" t="s">
        <v>61</v>
      </c>
      <c r="G10" s="21">
        <v>25</v>
      </c>
      <c r="H10" s="10"/>
    </row>
    <row r="11" spans="2:8" ht="14.5" customHeight="1" x14ac:dyDescent="0.35">
      <c r="B11" s="7"/>
      <c r="C11" s="44" t="s">
        <v>85</v>
      </c>
      <c r="D11" s="23"/>
      <c r="E11" s="9"/>
      <c r="F11" s="24" t="s">
        <v>62</v>
      </c>
      <c r="G11" s="25">
        <v>2</v>
      </c>
      <c r="H11" s="10"/>
    </row>
    <row r="12" spans="2:8" ht="14.5" customHeight="1" x14ac:dyDescent="0.35">
      <c r="B12" s="7"/>
      <c r="C12" s="26" t="s">
        <v>46</v>
      </c>
      <c r="D12" s="27"/>
      <c r="E12" s="9"/>
      <c r="F12" s="9"/>
      <c r="G12" s="9"/>
      <c r="H12" s="10"/>
    </row>
    <row r="13" spans="2:8" x14ac:dyDescent="0.35">
      <c r="B13" s="7"/>
      <c r="C13" s="26" t="s">
        <v>47</v>
      </c>
      <c r="D13" s="27"/>
      <c r="E13" s="9"/>
      <c r="F13" s="9"/>
      <c r="G13" s="9"/>
      <c r="H13" s="10"/>
    </row>
    <row r="14" spans="2:8" ht="29" x14ac:dyDescent="0.35">
      <c r="B14" s="7"/>
      <c r="C14" s="47" t="s">
        <v>87</v>
      </c>
      <c r="D14" s="27"/>
      <c r="E14" s="9"/>
      <c r="F14" s="16" t="s">
        <v>63</v>
      </c>
      <c r="G14" s="17"/>
      <c r="H14" s="10"/>
    </row>
    <row r="15" spans="2:8" x14ac:dyDescent="0.35">
      <c r="B15" s="7"/>
      <c r="C15" s="26" t="s">
        <v>48</v>
      </c>
      <c r="D15" s="27"/>
      <c r="E15" s="9"/>
      <c r="F15" s="28" t="s">
        <v>64</v>
      </c>
      <c r="G15" s="42">
        <f>D7/G10*G9*G8</f>
        <v>0</v>
      </c>
      <c r="H15" s="10"/>
    </row>
    <row r="16" spans="2:8" ht="15" thickBot="1" x14ac:dyDescent="0.4">
      <c r="B16" s="7"/>
      <c r="C16" s="45" t="s">
        <v>49</v>
      </c>
      <c r="D16" s="29"/>
      <c r="E16" s="9"/>
      <c r="F16" s="30" t="s">
        <v>65</v>
      </c>
      <c r="G16" s="43">
        <f>D8*G8</f>
        <v>0</v>
      </c>
      <c r="H16" s="10"/>
    </row>
    <row r="17" spans="2:8" ht="30" customHeight="1" thickBot="1" x14ac:dyDescent="0.4">
      <c r="B17" s="7"/>
      <c r="C17" s="9"/>
      <c r="D17" s="9"/>
      <c r="E17" s="9"/>
      <c r="F17" s="9"/>
      <c r="G17" s="9"/>
      <c r="H17" s="10"/>
    </row>
    <row r="18" spans="2:8" x14ac:dyDescent="0.35">
      <c r="B18" s="7"/>
      <c r="C18" s="31" t="s">
        <v>50</v>
      </c>
      <c r="D18" s="6"/>
      <c r="E18" s="9"/>
      <c r="F18" s="3"/>
      <c r="G18" s="6"/>
      <c r="H18" s="10"/>
    </row>
    <row r="19" spans="2:8" x14ac:dyDescent="0.35">
      <c r="B19" s="7"/>
      <c r="C19" s="32" t="s">
        <v>51</v>
      </c>
      <c r="D19" s="38">
        <f>G15*D16*G11</f>
        <v>0</v>
      </c>
      <c r="E19" s="9"/>
      <c r="F19" s="33" t="s">
        <v>66</v>
      </c>
      <c r="G19" s="10"/>
      <c r="H19" s="10"/>
    </row>
    <row r="20" spans="2:8" x14ac:dyDescent="0.35">
      <c r="B20" s="7"/>
      <c r="C20" s="32" t="s">
        <v>52</v>
      </c>
      <c r="D20" s="38">
        <f>G16*D11</f>
        <v>0</v>
      </c>
      <c r="E20" s="9"/>
      <c r="F20" s="41" t="s">
        <v>67</v>
      </c>
      <c r="G20" s="38">
        <f>D7/G10*G9*G11*D16</f>
        <v>0</v>
      </c>
      <c r="H20" s="10"/>
    </row>
    <row r="21" spans="2:8" x14ac:dyDescent="0.35">
      <c r="B21" s="7"/>
      <c r="C21" s="32" t="s">
        <v>53</v>
      </c>
      <c r="D21" s="38">
        <f>G15*D12*(G10+G11)</f>
        <v>0</v>
      </c>
      <c r="E21" s="9"/>
      <c r="F21" s="32" t="s">
        <v>53</v>
      </c>
      <c r="G21" s="38">
        <f>(D7+G11)*G9*D12</f>
        <v>0</v>
      </c>
      <c r="H21" s="10"/>
    </row>
    <row r="22" spans="2:8" x14ac:dyDescent="0.35">
      <c r="B22" s="7"/>
      <c r="C22" s="32" t="s">
        <v>54</v>
      </c>
      <c r="D22" s="38">
        <f>D7*D13*G8</f>
        <v>0</v>
      </c>
      <c r="E22" s="9"/>
      <c r="F22" s="32" t="s">
        <v>54</v>
      </c>
      <c r="G22" s="38">
        <f>D7*G9*D13</f>
        <v>0</v>
      </c>
      <c r="H22" s="10"/>
    </row>
    <row r="23" spans="2:8" x14ac:dyDescent="0.35">
      <c r="B23" s="7"/>
      <c r="C23" s="46" t="s">
        <v>86</v>
      </c>
      <c r="D23" s="38">
        <f>G15*D14</f>
        <v>0</v>
      </c>
      <c r="E23" s="9"/>
      <c r="F23" s="32" t="s">
        <v>55</v>
      </c>
      <c r="G23" s="38">
        <f>D7/G10*D14*G9</f>
        <v>0</v>
      </c>
      <c r="H23" s="10"/>
    </row>
    <row r="24" spans="2:8" x14ac:dyDescent="0.35">
      <c r="B24" s="7"/>
      <c r="C24" s="32" t="s">
        <v>56</v>
      </c>
      <c r="D24" s="38">
        <f>G15*D15</f>
        <v>0</v>
      </c>
      <c r="E24" s="9"/>
      <c r="F24" s="32" t="s">
        <v>56</v>
      </c>
      <c r="G24" s="38">
        <f>D7/G10*G9*D15</f>
        <v>0</v>
      </c>
      <c r="H24" s="10"/>
    </row>
    <row r="25" spans="2:8" ht="15" thickBot="1" x14ac:dyDescent="0.4">
      <c r="B25" s="7"/>
      <c r="C25" s="34" t="s">
        <v>57</v>
      </c>
      <c r="D25" s="39">
        <f>SUM(D19:D24)</f>
        <v>0</v>
      </c>
      <c r="E25" s="9"/>
      <c r="F25" s="34" t="s">
        <v>57</v>
      </c>
      <c r="G25" s="40">
        <f>SUM(G20:G24)</f>
        <v>0</v>
      </c>
      <c r="H25" s="10"/>
    </row>
    <row r="26" spans="2:8" ht="15.5" thickTop="1" thickBot="1" x14ac:dyDescent="0.4">
      <c r="B26" s="7"/>
      <c r="C26" s="35"/>
      <c r="D26" s="36"/>
      <c r="E26" s="9"/>
      <c r="F26" s="35"/>
      <c r="G26" s="36"/>
      <c r="H26" s="10"/>
    </row>
    <row r="27" spans="2:8" ht="15" thickBot="1" x14ac:dyDescent="0.4">
      <c r="B27" s="35"/>
      <c r="C27" s="37"/>
      <c r="D27" s="37"/>
      <c r="E27" s="37"/>
      <c r="F27" s="37"/>
      <c r="G27" s="37"/>
      <c r="H27" s="36"/>
    </row>
  </sheetData>
  <sheetProtection password="9B75" sheet="1" objects="1" scenarios="1" selectLockedCells="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vt:lpstr>
      <vt:lpstr>Calcul</vt:lpstr>
      <vt:lpstr>Fo des utilisateurs déploiement</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Marilyn Glele Ahanhanzova;Siméon N</dc:creator>
  <cp:lastModifiedBy>UserNA4535</cp:lastModifiedBy>
  <dcterms:created xsi:type="dcterms:W3CDTF">2019-03-20T09:22:16Z</dcterms:created>
  <dcterms:modified xsi:type="dcterms:W3CDTF">2021-06-09T08:53:05Z</dcterms:modified>
</cp:coreProperties>
</file>